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goklany\Documents\111DIR\Tech Transfer\Annual Report for FY 2018\"/>
    </mc:Choice>
  </mc:AlternateContent>
  <bookViews>
    <workbookView xWindow="0" yWindow="0" windowWidth="16152" windowHeight="6672" tabRatio="722" activeTab="7"/>
  </bookViews>
  <sheets>
    <sheet name="USGS" sheetId="1" r:id="rId1"/>
    <sheet name="BoR" sheetId="2" r:id="rId2"/>
    <sheet name="BOEM" sheetId="3" r:id="rId3"/>
    <sheet name="FWS" sheetId="4" r:id="rId4"/>
    <sheet name="NPS" sheetId="5" r:id="rId5"/>
    <sheet name="BLM" sheetId="6" r:id="rId6"/>
    <sheet name="DOI Total FY11-18" sheetId="7" r:id="rId7"/>
    <sheet name="DOI Total by Bureau - FY 2018" sheetId="8" r:id="rId8"/>
  </sheets>
  <definedNames>
    <definedName name="_xlnm.Print_Area" localSheetId="0">USGS!$A$4:$K$69</definedName>
    <definedName name="Z_178C8736_A54F_4AD8_89E5_B9B204870C3E_.wvu.PrintArea" localSheetId="0" hidden="1">USGS!$A$4:$K$69</definedName>
    <definedName name="Z_5FB72AAD_ECEA_4422_8E45_8800DA688AC2_.wvu.PrintArea" localSheetId="0" hidden="1">USGS!$A$4:$K$69</definedName>
  </definedNames>
  <calcPr calcId="162913"/>
  <customWorkbookViews>
    <customWorkbookView name="Imgoklany - Personal View" guid="{5FB72AAD-ECEA-4422-8E45-8800DA688AC2}" mergeInterval="0" personalView="1" maximized="1" xWindow="1911" yWindow="-9" windowWidth="1938" windowHeight="1048" tabRatio="722" activeSheetId="8"/>
    <customWorkbookView name="IMG - Personal View" guid="{178C8736-A54F-4AD8-89E5-B9B204870C3E}" mergeInterval="0" personalView="1" maximized="1" xWindow="1911" yWindow="-9" windowWidth="1938" windowHeight="1098" tabRatio="722" activeSheetId="4"/>
  </customWorkbookViews>
</workbook>
</file>

<file path=xl/calcChain.xml><?xml version="1.0" encoding="utf-8"?>
<calcChain xmlns="http://schemas.openxmlformats.org/spreadsheetml/2006/main">
  <c r="D41" i="8" l="1"/>
  <c r="K83" i="1"/>
  <c r="I74" i="1"/>
  <c r="I73" i="1"/>
  <c r="H56" i="1"/>
  <c r="H52" i="1" s="1"/>
  <c r="G53" i="1"/>
  <c r="H51" i="1"/>
  <c r="H53" i="1" l="1"/>
  <c r="K80" i="7"/>
  <c r="K74" i="7"/>
  <c r="J74" i="7"/>
  <c r="K84" i="7"/>
  <c r="K10" i="7" l="1"/>
  <c r="K41" i="2" l="1"/>
  <c r="I87" i="8" l="1"/>
  <c r="I107" i="8" l="1"/>
  <c r="I106" i="8"/>
  <c r="I105" i="8"/>
  <c r="I104" i="8"/>
  <c r="I103" i="8"/>
  <c r="I102" i="8"/>
  <c r="I88" i="8"/>
  <c r="I84" i="8"/>
  <c r="I83" i="8"/>
  <c r="I80" i="8"/>
  <c r="I79" i="8"/>
  <c r="I76" i="8"/>
  <c r="I75" i="8"/>
  <c r="I74" i="8"/>
  <c r="I73" i="8"/>
  <c r="I50" i="8"/>
  <c r="I47" i="8"/>
  <c r="I46" i="8"/>
  <c r="I45" i="8"/>
  <c r="I44" i="8"/>
  <c r="I42" i="8"/>
  <c r="I41" i="8"/>
  <c r="I40" i="8"/>
  <c r="I39" i="8"/>
  <c r="I30" i="8"/>
  <c r="I29" i="8"/>
  <c r="I28" i="8"/>
  <c r="I25" i="8"/>
  <c r="I24" i="8"/>
  <c r="I23" i="8"/>
  <c r="I22" i="8"/>
  <c r="I14" i="8"/>
  <c r="I13" i="8"/>
  <c r="I10" i="8"/>
  <c r="H107" i="8"/>
  <c r="H106" i="8"/>
  <c r="H105" i="8"/>
  <c r="H104" i="8"/>
  <c r="H103" i="8"/>
  <c r="H102" i="8"/>
  <c r="H88" i="8"/>
  <c r="H87" i="8"/>
  <c r="H84" i="8"/>
  <c r="H83" i="8"/>
  <c r="H80" i="8"/>
  <c r="H79" i="8"/>
  <c r="H76" i="8"/>
  <c r="H75" i="8"/>
  <c r="H74" i="8"/>
  <c r="H73" i="8"/>
  <c r="H50" i="8"/>
  <c r="H47" i="8"/>
  <c r="H46" i="8"/>
  <c r="H45" i="8"/>
  <c r="H44" i="8"/>
  <c r="H42" i="8"/>
  <c r="H41" i="8"/>
  <c r="H40" i="8"/>
  <c r="H39" i="8"/>
  <c r="H30" i="8"/>
  <c r="H29" i="8"/>
  <c r="H28" i="8"/>
  <c r="H25" i="8"/>
  <c r="H24" i="8"/>
  <c r="H23" i="8"/>
  <c r="H22" i="8"/>
  <c r="H14" i="8"/>
  <c r="H13" i="8"/>
  <c r="H10" i="8"/>
  <c r="G107" i="8"/>
  <c r="G106" i="8"/>
  <c r="G105" i="8"/>
  <c r="G104" i="8"/>
  <c r="G103" i="8"/>
  <c r="G102" i="8"/>
  <c r="G88" i="8"/>
  <c r="G87" i="8"/>
  <c r="G84" i="8"/>
  <c r="G83" i="8"/>
  <c r="G80" i="8"/>
  <c r="G79" i="8"/>
  <c r="G76" i="8"/>
  <c r="G75" i="8"/>
  <c r="G74" i="8"/>
  <c r="G73" i="8"/>
  <c r="G50" i="8"/>
  <c r="G47" i="8"/>
  <c r="G46" i="8"/>
  <c r="G45" i="8"/>
  <c r="G44" i="8"/>
  <c r="G42" i="8"/>
  <c r="G41" i="8"/>
  <c r="G40" i="8"/>
  <c r="G39" i="8"/>
  <c r="G30" i="8"/>
  <c r="G29" i="8"/>
  <c r="G28" i="8"/>
  <c r="G25" i="8"/>
  <c r="G24" i="8"/>
  <c r="G23" i="8"/>
  <c r="G22" i="8"/>
  <c r="G14" i="8"/>
  <c r="G13" i="8"/>
  <c r="G10" i="8"/>
  <c r="F107" i="8"/>
  <c r="F106" i="8"/>
  <c r="F105" i="8"/>
  <c r="F104" i="8"/>
  <c r="F103" i="8"/>
  <c r="F102" i="8"/>
  <c r="F88" i="8"/>
  <c r="F87" i="8"/>
  <c r="F84" i="8"/>
  <c r="F83" i="8"/>
  <c r="F80" i="8"/>
  <c r="F79" i="8"/>
  <c r="F76" i="8"/>
  <c r="F75" i="8"/>
  <c r="F74" i="8"/>
  <c r="F73" i="8"/>
  <c r="F50" i="8"/>
  <c r="F47" i="8"/>
  <c r="F46" i="8"/>
  <c r="F45" i="8"/>
  <c r="F44" i="8"/>
  <c r="F42" i="8"/>
  <c r="F41" i="8"/>
  <c r="F40" i="8"/>
  <c r="F39" i="8"/>
  <c r="F30" i="8"/>
  <c r="F29" i="8"/>
  <c r="F28" i="8"/>
  <c r="F25" i="8"/>
  <c r="F24" i="8"/>
  <c r="F23" i="8"/>
  <c r="F22" i="8"/>
  <c r="F14" i="8"/>
  <c r="F13" i="8"/>
  <c r="F10" i="8"/>
  <c r="E107" i="8"/>
  <c r="E106" i="8"/>
  <c r="E105" i="8"/>
  <c r="E104" i="8"/>
  <c r="E103" i="8"/>
  <c r="E102" i="8"/>
  <c r="E88" i="8"/>
  <c r="E87" i="8"/>
  <c r="E84" i="8"/>
  <c r="E83" i="8"/>
  <c r="E80" i="8"/>
  <c r="E50" i="8"/>
  <c r="E47" i="8"/>
  <c r="E46" i="8"/>
  <c r="E45" i="8"/>
  <c r="E44" i="8"/>
  <c r="E42" i="8"/>
  <c r="E41" i="8"/>
  <c r="E40" i="8"/>
  <c r="E39" i="8"/>
  <c r="E30" i="8"/>
  <c r="E29" i="8"/>
  <c r="E28" i="8"/>
  <c r="E25" i="8"/>
  <c r="E24" i="8"/>
  <c r="E23" i="8"/>
  <c r="E22" i="8"/>
  <c r="E14" i="8"/>
  <c r="E13" i="8"/>
  <c r="E10" i="8"/>
  <c r="E79" i="8"/>
  <c r="E76" i="8"/>
  <c r="E75" i="8"/>
  <c r="E74" i="8"/>
  <c r="E73" i="8"/>
  <c r="D107" i="8"/>
  <c r="D106" i="8"/>
  <c r="D105" i="8"/>
  <c r="D104" i="8"/>
  <c r="D103" i="8"/>
  <c r="D102" i="8"/>
  <c r="D88" i="8"/>
  <c r="D87" i="8"/>
  <c r="J87" i="8" s="1"/>
  <c r="D84" i="8"/>
  <c r="D83" i="8"/>
  <c r="D80" i="8"/>
  <c r="D79" i="8"/>
  <c r="D76" i="8"/>
  <c r="D75" i="8"/>
  <c r="D74" i="8"/>
  <c r="D73" i="8"/>
  <c r="D50" i="8"/>
  <c r="D47" i="8"/>
  <c r="D46" i="8"/>
  <c r="D45" i="8"/>
  <c r="J45" i="8" s="1"/>
  <c r="D44" i="8"/>
  <c r="D42" i="8"/>
  <c r="D40" i="8"/>
  <c r="D39" i="8"/>
  <c r="D30" i="8"/>
  <c r="D29" i="8"/>
  <c r="D28" i="8"/>
  <c r="D25" i="8"/>
  <c r="D24" i="8"/>
  <c r="D23" i="8"/>
  <c r="D22" i="8"/>
  <c r="D14" i="8"/>
  <c r="J14" i="8" s="1"/>
  <c r="D13" i="8"/>
  <c r="D10" i="8"/>
  <c r="J79" i="8" l="1"/>
  <c r="J84" i="8"/>
  <c r="J103" i="8"/>
  <c r="J107" i="8"/>
  <c r="J73" i="8"/>
  <c r="J83" i="8"/>
  <c r="J106" i="8"/>
  <c r="J102" i="8"/>
  <c r="J105" i="8"/>
  <c r="J74" i="8"/>
  <c r="J29" i="8"/>
  <c r="J13" i="8"/>
  <c r="J30" i="8"/>
  <c r="J42" i="8"/>
  <c r="J24" i="8"/>
  <c r="J75" i="8"/>
  <c r="J76" i="8"/>
  <c r="J25" i="8"/>
  <c r="J39" i="8"/>
  <c r="J44" i="8"/>
  <c r="J104" i="8"/>
  <c r="J50" i="8"/>
  <c r="J23" i="8"/>
  <c r="J22" i="8"/>
  <c r="J28" i="8"/>
  <c r="J40" i="8"/>
  <c r="J80" i="8"/>
  <c r="J88" i="8"/>
  <c r="J10" i="8"/>
  <c r="K107" i="7"/>
  <c r="K106" i="7"/>
  <c r="K105" i="7"/>
  <c r="K104" i="7"/>
  <c r="K103" i="7"/>
  <c r="K102" i="7"/>
  <c r="K88" i="7"/>
  <c r="K87" i="7"/>
  <c r="K83" i="7"/>
  <c r="K79" i="7"/>
  <c r="K73" i="7"/>
  <c r="K61" i="7"/>
  <c r="K60" i="7"/>
  <c r="K45" i="7"/>
  <c r="K44" i="7"/>
  <c r="K40" i="7"/>
  <c r="K39" i="7"/>
  <c r="K25" i="7"/>
  <c r="K24" i="7"/>
  <c r="K23" i="7"/>
  <c r="K22" i="7"/>
  <c r="K14" i="7"/>
  <c r="K13" i="7"/>
  <c r="J80" i="7" l="1"/>
  <c r="J79" i="7"/>
  <c r="J73" i="7"/>
  <c r="D71" i="8" l="1"/>
  <c r="E71" i="8"/>
  <c r="G71" i="8"/>
  <c r="H71" i="8"/>
  <c r="I71" i="8"/>
  <c r="J71" i="8"/>
  <c r="J107" i="7" l="1"/>
  <c r="I107" i="7"/>
  <c r="H107" i="7"/>
  <c r="G107" i="7"/>
  <c r="F107" i="7"/>
  <c r="E107" i="7"/>
  <c r="D107" i="7"/>
  <c r="J106" i="7"/>
  <c r="I106" i="7"/>
  <c r="H106" i="7"/>
  <c r="G106" i="7"/>
  <c r="F106" i="7"/>
  <c r="E106" i="7"/>
  <c r="D106" i="7"/>
  <c r="J105" i="7"/>
  <c r="I105" i="7"/>
  <c r="H105" i="7"/>
  <c r="G105" i="7"/>
  <c r="F105" i="7"/>
  <c r="E105" i="7"/>
  <c r="D105" i="7"/>
  <c r="J104" i="7"/>
  <c r="I104" i="7"/>
  <c r="H104" i="7"/>
  <c r="G104" i="7"/>
  <c r="F104" i="7"/>
  <c r="E104" i="7"/>
  <c r="D104" i="7"/>
  <c r="J103" i="7"/>
  <c r="I103" i="7"/>
  <c r="H103" i="7"/>
  <c r="G103" i="7"/>
  <c r="F103" i="7"/>
  <c r="E103" i="7"/>
  <c r="D103" i="7"/>
  <c r="J102" i="7"/>
  <c r="I102" i="7"/>
  <c r="H102" i="7"/>
  <c r="G102" i="7"/>
  <c r="F102" i="7"/>
  <c r="E102" i="7"/>
  <c r="D102" i="7"/>
  <c r="J88" i="7"/>
  <c r="I88" i="7"/>
  <c r="H88" i="7"/>
  <c r="G88" i="7"/>
  <c r="F88" i="7"/>
  <c r="E88" i="7"/>
  <c r="D88" i="7"/>
  <c r="J87" i="7"/>
  <c r="I87" i="7"/>
  <c r="H87" i="7"/>
  <c r="G87" i="7"/>
  <c r="F87" i="7"/>
  <c r="E87" i="7"/>
  <c r="D87" i="7"/>
  <c r="J84" i="7"/>
  <c r="I84" i="7"/>
  <c r="H84" i="7"/>
  <c r="G84" i="7"/>
  <c r="F84" i="7"/>
  <c r="E84" i="7"/>
  <c r="D84" i="7"/>
  <c r="J83" i="7"/>
  <c r="I83" i="7"/>
  <c r="H83" i="7"/>
  <c r="G83" i="7"/>
  <c r="F83" i="7"/>
  <c r="E83" i="7"/>
  <c r="D83" i="7"/>
  <c r="I80" i="7"/>
  <c r="H80" i="7"/>
  <c r="G80" i="7"/>
  <c r="F80" i="7"/>
  <c r="E80" i="7"/>
  <c r="D80" i="7"/>
  <c r="I79" i="7"/>
  <c r="H79" i="7"/>
  <c r="G79" i="7"/>
  <c r="F79" i="7"/>
  <c r="E79" i="7"/>
  <c r="D79" i="7"/>
  <c r="I74" i="7"/>
  <c r="H74" i="7"/>
  <c r="G74" i="7"/>
  <c r="F74" i="7"/>
  <c r="E74" i="7"/>
  <c r="D74" i="7"/>
  <c r="H73" i="7"/>
  <c r="G73" i="7"/>
  <c r="F73" i="7"/>
  <c r="E73" i="7"/>
  <c r="D73" i="7"/>
  <c r="J61" i="7"/>
  <c r="I61" i="7"/>
  <c r="H61" i="7"/>
  <c r="G61" i="7"/>
  <c r="F61" i="7"/>
  <c r="E61" i="7"/>
  <c r="D61" i="7"/>
  <c r="J60" i="7"/>
  <c r="I60" i="7"/>
  <c r="H60" i="7"/>
  <c r="G60" i="7"/>
  <c r="F60" i="7"/>
  <c r="E60" i="7"/>
  <c r="D60" i="7"/>
  <c r="J45" i="7"/>
  <c r="I45" i="7"/>
  <c r="H45" i="7"/>
  <c r="G45" i="7"/>
  <c r="F45" i="7"/>
  <c r="E45" i="7"/>
  <c r="D45" i="7"/>
  <c r="J44" i="7"/>
  <c r="I44" i="7"/>
  <c r="H44" i="7"/>
  <c r="G44" i="7"/>
  <c r="F44" i="7"/>
  <c r="E44" i="7"/>
  <c r="D44" i="7"/>
  <c r="J40" i="7"/>
  <c r="I40" i="7"/>
  <c r="H40" i="7"/>
  <c r="G40" i="7"/>
  <c r="F40" i="7"/>
  <c r="E40" i="7"/>
  <c r="D40" i="7"/>
  <c r="J39" i="7"/>
  <c r="I39" i="7"/>
  <c r="H39" i="7"/>
  <c r="G39" i="7"/>
  <c r="F39" i="7"/>
  <c r="E39" i="7"/>
  <c r="D39" i="7"/>
  <c r="J25" i="7"/>
  <c r="I25" i="7"/>
  <c r="H25" i="7"/>
  <c r="G25" i="7"/>
  <c r="F25" i="7"/>
  <c r="E25" i="7"/>
  <c r="D25" i="7"/>
  <c r="J24" i="7"/>
  <c r="I24" i="7"/>
  <c r="H24" i="7"/>
  <c r="G24" i="7"/>
  <c r="F24" i="7"/>
  <c r="E24" i="7"/>
  <c r="D24" i="7"/>
  <c r="J23" i="7"/>
  <c r="I23" i="7"/>
  <c r="H23" i="7"/>
  <c r="G23" i="7"/>
  <c r="F23" i="7"/>
  <c r="E23" i="7"/>
  <c r="D23" i="7"/>
  <c r="J22" i="7"/>
  <c r="I22" i="7"/>
  <c r="H22" i="7"/>
  <c r="G22" i="7"/>
  <c r="F22" i="7"/>
  <c r="E22" i="7"/>
  <c r="D22" i="7"/>
  <c r="J14" i="7"/>
  <c r="I14" i="7"/>
  <c r="H14" i="7"/>
  <c r="G14" i="7"/>
  <c r="F14" i="7"/>
  <c r="E14" i="7"/>
  <c r="D14" i="7"/>
  <c r="J13" i="7"/>
  <c r="I13" i="7"/>
  <c r="H13" i="7"/>
  <c r="G13" i="7"/>
  <c r="F13" i="7"/>
  <c r="E13" i="7"/>
  <c r="D13" i="7"/>
  <c r="J10" i="7"/>
  <c r="I10" i="7"/>
  <c r="H10" i="7"/>
  <c r="G10" i="7"/>
  <c r="F10" i="7"/>
  <c r="E10" i="7"/>
  <c r="D10" i="7"/>
  <c r="I73" i="7"/>
</calcChain>
</file>

<file path=xl/comments1.xml><?xml version="1.0" encoding="utf-8"?>
<comments xmlns="http://schemas.openxmlformats.org/spreadsheetml/2006/main">
  <authors>
    <author>Spinelli, Ashley B.</author>
  </authors>
  <commentList>
    <comment ref="K73" authorId="0" guid="{106A10FB-4BE2-4AEA-B6EC-0B0396BAEA42}" shapeId="0">
      <text>
        <r>
          <rPr>
            <b/>
            <sz val="9"/>
            <color indexed="81"/>
            <rFont val="Tahoma"/>
            <family val="2"/>
          </rPr>
          <t>Spinelli, Ashley B.:</t>
        </r>
        <r>
          <rPr>
            <sz val="9"/>
            <color indexed="81"/>
            <rFont val="Tahoma"/>
            <family val="2"/>
          </rPr>
          <t xml:space="preserve">
11.13 - 411 active items in FBMS, 153 new FUSAs from G3, 71 FUSAs from RSIL, 42 zero dollar TT agreements (TAAs, MTAs, NDAs) from the ARS, and 49 CRADAs.</t>
        </r>
      </text>
    </comment>
    <comment ref="K74" authorId="0" guid="{5DD78B77-66FD-4537-9C50-22B25239F6AB}" shapeId="0">
      <text>
        <r>
          <rPr>
            <b/>
            <sz val="9"/>
            <color indexed="81"/>
            <rFont val="Tahoma"/>
            <family val="2"/>
          </rPr>
          <t>Spinelli, Ashley B.:</t>
        </r>
        <r>
          <rPr>
            <sz val="9"/>
            <color indexed="81"/>
            <rFont val="Tahoma"/>
            <family val="2"/>
          </rPr>
          <t xml:space="preserve">
153 FUSAs from G3, 71 FUSAs from RSIL, 42 zero dollar TT agreements, 4 CRADAs, and 148 new in FBMS</t>
        </r>
      </text>
    </comment>
    <comment ref="K87" authorId="0" guid="{2E178CD2-D5E4-4269-B26F-FBA7A9D00308}" shapeId="0">
      <text>
        <r>
          <rPr>
            <b/>
            <sz val="9"/>
            <color indexed="81"/>
            <rFont val="Tahoma"/>
            <family val="2"/>
          </rPr>
          <t>Spinelli, Ashley B.:</t>
        </r>
        <r>
          <rPr>
            <sz val="9"/>
            <color indexed="81"/>
            <rFont val="Tahoma"/>
            <family val="2"/>
          </rPr>
          <t xml:space="preserve">
Both active and new numbers from FBMS</t>
        </r>
      </text>
    </comment>
  </commentList>
</comments>
</file>

<file path=xl/comments2.xml><?xml version="1.0" encoding="utf-8"?>
<comments xmlns="http://schemas.openxmlformats.org/spreadsheetml/2006/main">
  <authors>
    <author>IMG</author>
  </authors>
  <commentList>
    <comment ref="J73" authorId="0" guid="{428E9216-6485-441F-9AA8-74E8CF97886B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  <comment ref="K73" authorId="0" guid="{09E9BD86-8A94-4CA8-A549-F70FA5B1C5DE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  <comment ref="J74" authorId="0" guid="{B6CC23DC-AD5F-4CB1-BF00-9D724B25E5C3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  <comment ref="K79" authorId="0" guid="{13C61FAF-757E-4AA1-B384-9CB5AED6538E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</commentList>
</comments>
</file>

<file path=xl/comments3.xml><?xml version="1.0" encoding="utf-8"?>
<comments xmlns="http://schemas.openxmlformats.org/spreadsheetml/2006/main">
  <authors>
    <author>IMG</author>
  </authors>
  <commentList>
    <comment ref="J73" authorId="0" guid="{B5BF08F7-69A4-4980-81D3-F52A2789848F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  <comment ref="J79" authorId="0" guid="{89961C0A-71EB-4E12-9D16-84BE250EC76B}" shapeId="0">
      <text>
        <r>
          <rPr>
            <b/>
            <sz val="9"/>
            <color indexed="81"/>
            <rFont val="Tahoma"/>
            <family val="2"/>
          </rPr>
          <t>IMG:</t>
        </r>
        <r>
          <rPr>
            <sz val="9"/>
            <color indexed="81"/>
            <rFont val="Tahoma"/>
            <family val="2"/>
          </rPr>
          <t xml:space="preserve">
minus 2 to avoid trilpe counting the Bird Studies, Canada CRADA</t>
        </r>
      </text>
    </comment>
  </commentList>
</comments>
</file>

<file path=xl/sharedStrings.xml><?xml version="1.0" encoding="utf-8"?>
<sst xmlns="http://schemas.openxmlformats.org/spreadsheetml/2006/main" count="935" uniqueCount="104">
  <si>
    <t>Number of small businesses involved in active CRADAs</t>
  </si>
  <si>
    <t>Newly executed traditional CRADAs</t>
  </si>
  <si>
    <t>Non-traditional CRADAs</t>
  </si>
  <si>
    <t>Active non-traditional CRADAs</t>
  </si>
  <si>
    <t>Newly executed non-traditional CRADAs</t>
  </si>
  <si>
    <t xml:space="preserve">Invention Disclosures </t>
  </si>
  <si>
    <t xml:space="preserve">Number of new inventions disclosed </t>
  </si>
  <si>
    <t xml:space="preserve">Patents </t>
  </si>
  <si>
    <t xml:space="preserve">Number of patent applications filed </t>
  </si>
  <si>
    <t xml:space="preserve">Number of patents received </t>
  </si>
  <si>
    <t>Income Bearing Licenses</t>
  </si>
  <si>
    <t>Exclusive licenses</t>
  </si>
  <si>
    <t>Partially exclusive licenses</t>
  </si>
  <si>
    <t>Non-exclusive licenses</t>
  </si>
  <si>
    <t>Average (months)</t>
  </si>
  <si>
    <t>Minimum (months)</t>
  </si>
  <si>
    <t>Maximum (months)</t>
  </si>
  <si>
    <t>Licenses terminated for cause</t>
  </si>
  <si>
    <t>Elapsed Amount of Time for Granting Licenses</t>
  </si>
  <si>
    <t>Enter “0” to report that there are no incidences of a mechanism that is being used by the agency.  Enter "N/A" to report that data is not available at time of report.  Enter "N/R" to report that data is not reported due to its proprietary nature. Add rows and interpretive notes as needed.</t>
  </si>
  <si>
    <t xml:space="preserve">Number of income bearing licenses </t>
  </si>
  <si>
    <t>CRADAs</t>
  </si>
  <si>
    <t>Enter “0” to report that there are no incidences of a mechanism that is being used by the agency.  Enter "N/A" to report that data is not available at time of report. Add rows and interpretive notes as needed.</t>
  </si>
  <si>
    <t>Enter “0” to report that there are no incidences of a mechanism that is being used by the agency. Enter "N/A" to report that data is not available at time of report. Add rows and interpretive notes as needed.</t>
  </si>
  <si>
    <t xml:space="preserve">Earned Royalty Income </t>
  </si>
  <si>
    <t>Earned Royalty Income from top 1% of licenses</t>
  </si>
  <si>
    <t>Earned Royalty Income from top 5% of licenses</t>
  </si>
  <si>
    <t>Earned Royalty Income from top 20% of licenses</t>
  </si>
  <si>
    <t>Minimum Earned Royalty Income</t>
  </si>
  <si>
    <t>Maximum Earned Royalty Income</t>
  </si>
  <si>
    <t>Median Earned Royalty Income</t>
  </si>
  <si>
    <t>Disposition of Earned Royalty Income</t>
  </si>
  <si>
    <t xml:space="preserve">Total amount of Earned Royalty Income received </t>
  </si>
  <si>
    <t xml:space="preserve">Percent of Earned Royalty Income distributed to inventors </t>
  </si>
  <si>
    <t xml:space="preserve">Percent of Earned Royalty Income distributed to the agency or laboratory </t>
  </si>
  <si>
    <t>(Add agency specific metrics)</t>
  </si>
  <si>
    <t>Number of active CRADAs</t>
  </si>
  <si>
    <t>Number of newly executed CRADAs</t>
  </si>
  <si>
    <t>Active traditional CRADAs</t>
  </si>
  <si>
    <t>Table 4: CRADAs</t>
  </si>
  <si>
    <t>Active CRADAs with small business involvement</t>
  </si>
  <si>
    <t>Table 5: Other Performance Measures Deemed Important by the Agency</t>
  </si>
  <si>
    <t>Table 3: Licensing Income</t>
  </si>
  <si>
    <t>Guidance for Preparing Annual Agency Technology Transfer Reports</t>
  </si>
  <si>
    <t>Under the Technology Transfer Commercialization Act</t>
  </si>
  <si>
    <t>Traditional CRADAs</t>
  </si>
  <si>
    <t>Accompaning Tables for</t>
  </si>
  <si>
    <t>Table 2: Income Bearing Licenses</t>
  </si>
  <si>
    <t>Table 1: Invention Disclosures and Patents</t>
  </si>
  <si>
    <t>Metric</t>
  </si>
  <si>
    <t>Licenses, Total Active</t>
  </si>
  <si>
    <t>New Licenses</t>
  </si>
  <si>
    <t>Invention Licenses, Total Active</t>
  </si>
  <si>
    <t>New Invention Licenses</t>
  </si>
  <si>
    <t>Income Bearing Licenses, Total Active</t>
  </si>
  <si>
    <t>Income Bearing Exclusive Licenses</t>
  </si>
  <si>
    <t>Table 3A: License Activity</t>
  </si>
  <si>
    <t>FY 2015</t>
  </si>
  <si>
    <t>FY 2014</t>
  </si>
  <si>
    <t>FY 2013</t>
  </si>
  <si>
    <t>FY 2012</t>
  </si>
  <si>
    <t>FY 2011</t>
  </si>
  <si>
    <t>FY 2016</t>
  </si>
  <si>
    <t>Other collaborative R&amp;D relationships</t>
  </si>
  <si>
    <t>(Collaborative Agreements), total active in the FY</t>
  </si>
  <si>
    <t>New, executed in the FY</t>
  </si>
  <si>
    <t>Total income (all licenses active in FY)</t>
  </si>
  <si>
    <t>% of total income distributed to inventors</t>
  </si>
  <si>
    <t>% of total income distributed to other</t>
  </si>
  <si>
    <t>Total amount of ERI distributed</t>
  </si>
  <si>
    <t xml:space="preserve">   % of total income distributed to inventors</t>
  </si>
  <si>
    <t xml:space="preserve">   % of total income distributed to other</t>
  </si>
  <si>
    <t xml:space="preserve">   % of distributed to inventors</t>
  </si>
  <si>
    <t>Total income from patent licenses</t>
  </si>
  <si>
    <t xml:space="preserve"> Total income distributed</t>
  </si>
  <si>
    <t>NA</t>
  </si>
  <si>
    <t/>
  </si>
  <si>
    <t>N/A</t>
  </si>
  <si>
    <t>FY 2017</t>
  </si>
  <si>
    <t>Invention Disclosures</t>
  </si>
  <si>
    <t>Number of new inventions disclosed</t>
  </si>
  <si>
    <t>Patents</t>
  </si>
  <si>
    <t>Number of patent applications filed</t>
  </si>
  <si>
    <t>Number of patents received</t>
  </si>
  <si>
    <t>Number of income bearing licenses</t>
  </si>
  <si>
    <t>Total income distributed</t>
  </si>
  <si>
    <t>% of distributed to inventors</t>
  </si>
  <si>
    <t>Earned Royalty Income</t>
  </si>
  <si>
    <t>Total amount of Earned Royalty Income received</t>
  </si>
  <si>
    <t>Percent of Earned Royalty Income distributed to inventors</t>
  </si>
  <si>
    <t>Percent of Earned Royalty Income distributed to the agency or laboratory</t>
  </si>
  <si>
    <t>Enter “0” to report that there are no incidences of a mechanism that is being used by the agency. Enter "N/A" to report that data is not available at time of report. Enter "N/R" to report that data is not reported due to its proprietary nature. Add rows and interpretive notes as needed.</t>
  </si>
  <si>
    <t>USGS</t>
  </si>
  <si>
    <t>BoR</t>
  </si>
  <si>
    <t>NPS</t>
  </si>
  <si>
    <t>BLM</t>
  </si>
  <si>
    <t>Total</t>
  </si>
  <si>
    <t>FWS</t>
  </si>
  <si>
    <t>For Preparing Annual DOI Technology Transfer Reports</t>
  </si>
  <si>
    <t>Tables</t>
  </si>
  <si>
    <t>BOEM</t>
  </si>
  <si>
    <t>Enter “0” to report that there are no incidences of a mechanism that is being used by the agency.  Enter "N/A" to report that data is not available at time of report. Add rows and interpretive notes as needed. *To avoid overcounting for the Bird Studies, Canada, CRADA, have subtracted out 1 CRADA for FWS and BOEM (each), starting 2017. Affected cells are highlighted.</t>
  </si>
  <si>
    <t>FY 2018</t>
  </si>
  <si>
    <t>see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</si>
</sst>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1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/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2" fillId="0" borderId="2" xfId="0" applyNumberFormat="1" applyFont="1" applyBorder="1"/>
    <xf numFmtId="0" fontId="1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2" fillId="0" borderId="4" xfId="0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2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/>
    <xf numFmtId="164" fontId="17" fillId="0" borderId="2" xfId="0" applyNumberFormat="1" applyFont="1" applyBorder="1"/>
    <xf numFmtId="0" fontId="20" fillId="0" borderId="2" xfId="0" applyFont="1" applyBorder="1"/>
    <xf numFmtId="0" fontId="19" fillId="0" borderId="2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6" xfId="0" applyFont="1" applyBorder="1"/>
    <xf numFmtId="0" fontId="5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9" fontId="2" fillId="0" borderId="2" xfId="0" applyNumberFormat="1" applyFont="1" applyBorder="1"/>
    <xf numFmtId="164" fontId="2" fillId="0" borderId="2" xfId="0" applyNumberFormat="1" applyFont="1" applyBorder="1"/>
    <xf numFmtId="0" fontId="13" fillId="0" borderId="0" xfId="0" applyFont="1"/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/>
    <xf numFmtId="9" fontId="3" fillId="0" borderId="2" xfId="0" applyNumberFormat="1" applyFont="1" applyBorder="1"/>
    <xf numFmtId="164" fontId="13" fillId="5" borderId="2" xfId="0" applyNumberFormat="1" applyFont="1" applyFill="1" applyBorder="1"/>
    <xf numFmtId="164" fontId="13" fillId="0" borderId="2" xfId="0" applyNumberFormat="1" applyFont="1" applyFill="1" applyBorder="1"/>
    <xf numFmtId="0" fontId="2" fillId="0" borderId="2" xfId="0" applyFont="1" applyFill="1" applyBorder="1"/>
    <xf numFmtId="165" fontId="2" fillId="0" borderId="0" xfId="0" applyNumberFormat="1" applyFont="1"/>
    <xf numFmtId="164" fontId="2" fillId="0" borderId="2" xfId="0" applyNumberFormat="1" applyFont="1" applyFill="1" applyBorder="1"/>
    <xf numFmtId="0" fontId="12" fillId="0" borderId="2" xfId="0" applyFont="1" applyBorder="1"/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left" vertical="center" wrapText="1"/>
    </xf>
    <xf numFmtId="1" fontId="2" fillId="5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2" xfId="0" applyFont="1" applyBorder="1"/>
    <xf numFmtId="0" fontId="3" fillId="0" borderId="2" xfId="0" applyFont="1" applyBorder="1"/>
    <xf numFmtId="0" fontId="4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6" borderId="2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right" wrapText="1"/>
    </xf>
    <xf numFmtId="0" fontId="0" fillId="0" borderId="11" xfId="0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6" fontId="7" fillId="0" borderId="20" xfId="0" applyNumberFormat="1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24" fillId="0" borderId="20" xfId="0" applyFont="1" applyBorder="1" applyAlignment="1">
      <alignment vertical="center" wrapText="1"/>
    </xf>
    <xf numFmtId="9" fontId="8" fillId="0" borderId="20" xfId="0" applyNumberFormat="1" applyFont="1" applyBorder="1" applyAlignment="1">
      <alignment horizontal="right" wrapText="1"/>
    </xf>
    <xf numFmtId="0" fontId="0" fillId="0" borderId="20" xfId="0" applyBorder="1" applyAlignment="1">
      <alignment vertical="top" wrapText="1"/>
    </xf>
    <xf numFmtId="6" fontId="8" fillId="0" borderId="20" xfId="0" applyNumberFormat="1" applyFont="1" applyBorder="1" applyAlignment="1">
      <alignment horizontal="right" wrapText="1"/>
    </xf>
    <xf numFmtId="9" fontId="8" fillId="0" borderId="20" xfId="0" applyNumberFormat="1" applyFont="1" applyBorder="1" applyAlignment="1">
      <alignment wrapText="1"/>
    </xf>
    <xf numFmtId="0" fontId="0" fillId="0" borderId="15" xfId="0" applyBorder="1" applyAlignment="1">
      <alignment vertical="center"/>
    </xf>
    <xf numFmtId="0" fontId="25" fillId="0" borderId="20" xfId="0" applyFont="1" applyBorder="1" applyAlignment="1">
      <alignment wrapText="1"/>
    </xf>
    <xf numFmtId="0" fontId="0" fillId="3" borderId="20" xfId="0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13" fillId="0" borderId="2" xfId="0" applyNumberFormat="1" applyFont="1" applyBorder="1"/>
    <xf numFmtId="1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166" fontId="13" fillId="0" borderId="2" xfId="2" applyNumberFormat="1" applyFont="1" applyBorder="1"/>
    <xf numFmtId="166" fontId="2" fillId="0" borderId="2" xfId="2" applyNumberFormat="1" applyFont="1" applyBorder="1"/>
    <xf numFmtId="0" fontId="1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vertical="top" wrapText="1"/>
    </xf>
    <xf numFmtId="0" fontId="0" fillId="0" borderId="24" xfId="0" applyBorder="1" applyAlignment="1">
      <alignment wrapText="1"/>
    </xf>
    <xf numFmtId="0" fontId="0" fillId="6" borderId="2" xfId="0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166" fontId="2" fillId="0" borderId="2" xfId="0" applyNumberFormat="1" applyFont="1" applyBorder="1"/>
    <xf numFmtId="9" fontId="2" fillId="0" borderId="2" xfId="0" applyNumberFormat="1" applyFont="1" applyFill="1" applyBorder="1"/>
    <xf numFmtId="1" fontId="2" fillId="0" borderId="2" xfId="0" applyNumberFormat="1" applyFont="1" applyBorder="1"/>
    <xf numFmtId="164" fontId="2" fillId="5" borderId="2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/>
    <xf numFmtId="0" fontId="1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" fontId="2" fillId="7" borderId="2" xfId="0" applyNumberFormat="1" applyFont="1" applyFill="1" applyBorder="1"/>
    <xf numFmtId="9" fontId="2" fillId="0" borderId="2" xfId="3" applyFont="1" applyBorder="1"/>
    <xf numFmtId="0" fontId="0" fillId="0" borderId="11" xfId="0" applyBorder="1" applyAlignment="1">
      <alignment horizontal="right"/>
    </xf>
    <xf numFmtId="166" fontId="2" fillId="0" borderId="2" xfId="2" applyNumberFormat="1" applyFont="1" applyFill="1" applyBorder="1"/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0" borderId="21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2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/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/>
    <xf numFmtId="0" fontId="17" fillId="0" borderId="2" xfId="0" applyFont="1" applyBorder="1" applyAlignment="1">
      <alignment horizont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5617800-1C55-4821-8F03-65034F18CA4E}" diskRevisions="1" revisionId="4" version="4">
  <header guid="{7125F3C9-AA2B-4379-B404-20DF01251844}" dateTime="2019-03-08T10:34:15" maxSheetId="9" userName="IMG" r:id="rId3">
    <sheetIdMap count="8">
      <sheetId val="1"/>
      <sheetId val="2"/>
      <sheetId val="3"/>
      <sheetId val="4"/>
      <sheetId val="5"/>
      <sheetId val="6"/>
      <sheetId val="7"/>
      <sheetId val="8"/>
    </sheetIdMap>
  </header>
  <header guid="{95617800-1C55-4821-8F03-65034F18CA4E}" dateTime="2019-09-03T15:34:29" maxSheetId="9" userName="Imgoklany" r:id="rId4" minRId="3" maxRId="4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K61" guid="{00000000-0000-0000-0000-000000000000}" action="delete" author="IMG"/>
  <rfmt sheetId="2" sqref="K61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E40 E45">
    <dxf>
      <fill>
        <patternFill patternType="none">
          <bgColor auto="1"/>
        </patternFill>
      </fill>
    </dxf>
  </rfmt>
  <rfmt sheetId="4" sqref="J10:K14">
    <dxf>
      <fill>
        <patternFill patternType="none">
          <bgColor auto="1"/>
        </patternFill>
      </fill>
    </dxf>
  </rfmt>
  <rfmt sheetId="4" sqref="K73:K80">
    <dxf>
      <fill>
        <patternFill patternType="none">
          <bgColor auto="1"/>
        </patternFill>
      </fill>
    </dxf>
  </rfmt>
  <rdn rId="0" localSheetId="1" customView="1" name="Z_5FB72AAD_ECEA_4422_8E45_8800DA688AC2_.wvu.PrintArea" hidden="1" oldHidden="1">
    <formula>USGS!$A$4:$K$69</formula>
  </rdn>
  <rcv guid="{5FB72AAD-ECEA-4422-8E45-8800DA688AC2}" action="add"/>
  <rsnm rId="3" sheetId="7" oldName="[Technology_transfer_workbook FY2011-FY2018 Final.xlsx]DOI Total by FY" newName="[Technology_transfer_workbook FY2011-FY2018 Final.xlsx]DOI Total FY11-18"/>
  <rsnm rId="4" sheetId="8" oldName="[Technology_transfer_workbook FY2011-FY2018 Final.xlsx]DOI Total by Bureaus for FY" newName="[Technology_transfer_workbook FY2011-FY2018 Final.xlsx]DOI Total by Bureau - FY 2018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125F3C9-AA2B-4379-B404-20DF01251844}" name="IMG" id="-841578996" dateTime="2019-03-06T08:03:22"/>
  <userInfo guid="{7125F3C9-AA2B-4379-B404-20DF01251844}" name="IMG" id="-841597138" dateTime="2019-04-09T11:02:5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07"/>
  <sheetViews>
    <sheetView topLeftCell="E19" zoomScaleNormal="100" workbookViewId="0">
      <selection activeCell="K73" sqref="K73"/>
    </sheetView>
  </sheetViews>
  <sheetFormatPr defaultColWidth="8.6640625" defaultRowHeight="15.6" x14ac:dyDescent="0.3"/>
  <cols>
    <col min="1" max="1" width="8" style="88" bestFit="1" customWidth="1"/>
    <col min="2" max="2" width="4.5546875" style="216" customWidth="1"/>
    <col min="3" max="3" width="50.5546875" style="87" customWidth="1"/>
    <col min="4" max="9" width="10.5546875" style="86" customWidth="1"/>
    <col min="10" max="10" width="10.44140625" style="86" customWidth="1"/>
    <col min="11" max="11" width="11.109375" style="86" customWidth="1"/>
    <col min="12" max="12" width="8.6640625" style="86"/>
    <col min="13" max="13" width="10.109375" style="86" bestFit="1" customWidth="1"/>
    <col min="14" max="14" width="68.88671875" style="86" bestFit="1" customWidth="1"/>
    <col min="15" max="16384" width="8.6640625" style="86"/>
  </cols>
  <sheetData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236"/>
      <c r="J2" s="236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236"/>
      <c r="J3" s="236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236"/>
      <c r="J4" s="236"/>
    </row>
    <row r="5" spans="1:11" x14ac:dyDescent="0.3">
      <c r="B5" s="236"/>
      <c r="C5" s="236"/>
      <c r="D5" s="236"/>
      <c r="E5" s="236"/>
      <c r="F5" s="236"/>
      <c r="G5" s="236"/>
      <c r="H5" s="236"/>
      <c r="I5" s="236"/>
      <c r="J5" s="236"/>
      <c r="K5" s="98"/>
    </row>
    <row r="6" spans="1:11" x14ac:dyDescent="0.3">
      <c r="A6" s="89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x14ac:dyDescent="0.3">
      <c r="A7" s="89"/>
      <c r="B7" s="235" t="s">
        <v>48</v>
      </c>
      <c r="C7" s="235"/>
      <c r="D7" s="235"/>
      <c r="E7" s="235"/>
      <c r="F7" s="235"/>
      <c r="G7" s="235"/>
      <c r="H7" s="235"/>
      <c r="I7" s="235"/>
      <c r="J7" s="235"/>
    </row>
    <row r="8" spans="1:11" s="100" customFormat="1" ht="30" customHeight="1" x14ac:dyDescent="0.3">
      <c r="A8" s="99"/>
      <c r="B8" s="129"/>
      <c r="C8" s="129"/>
      <c r="D8" s="129" t="s">
        <v>61</v>
      </c>
      <c r="E8" s="129" t="s">
        <v>60</v>
      </c>
      <c r="F8" s="129" t="s">
        <v>59</v>
      </c>
      <c r="G8" s="129" t="s">
        <v>58</v>
      </c>
      <c r="H8" s="129" t="s">
        <v>57</v>
      </c>
      <c r="I8" s="129" t="s">
        <v>62</v>
      </c>
      <c r="J8" s="129" t="s">
        <v>78</v>
      </c>
      <c r="K8" s="129" t="s">
        <v>102</v>
      </c>
    </row>
    <row r="9" spans="1:11" x14ac:dyDescent="0.3">
      <c r="B9" s="217"/>
      <c r="C9" s="105" t="s">
        <v>5</v>
      </c>
      <c r="D9" s="102"/>
      <c r="E9" s="102"/>
      <c r="F9" s="102"/>
      <c r="G9" s="102"/>
      <c r="H9" s="102"/>
      <c r="I9" s="102"/>
      <c r="J9" s="102"/>
      <c r="K9" s="102"/>
    </row>
    <row r="10" spans="1:11" x14ac:dyDescent="0.3">
      <c r="B10" s="217">
        <v>1</v>
      </c>
      <c r="C10" s="103" t="s">
        <v>6</v>
      </c>
      <c r="D10" s="102">
        <v>3</v>
      </c>
      <c r="E10" s="102">
        <v>6</v>
      </c>
      <c r="F10" s="102">
        <v>6</v>
      </c>
      <c r="G10" s="102">
        <v>4</v>
      </c>
      <c r="H10" s="102">
        <v>7</v>
      </c>
      <c r="I10" s="102">
        <v>6</v>
      </c>
      <c r="J10" s="102">
        <v>10</v>
      </c>
      <c r="K10" s="102">
        <v>7</v>
      </c>
    </row>
    <row r="11" spans="1:11" x14ac:dyDescent="0.3">
      <c r="B11" s="217"/>
      <c r="C11" s="106"/>
      <c r="D11" s="102"/>
      <c r="E11" s="102"/>
      <c r="F11" s="102"/>
      <c r="G11" s="102"/>
      <c r="H11" s="102"/>
      <c r="I11" s="102"/>
      <c r="J11" s="102"/>
      <c r="K11" s="102"/>
    </row>
    <row r="12" spans="1:11" x14ac:dyDescent="0.3">
      <c r="B12" s="217"/>
      <c r="C12" s="105" t="s">
        <v>7</v>
      </c>
      <c r="D12" s="102"/>
      <c r="E12" s="102"/>
      <c r="F12" s="102"/>
      <c r="G12" s="102"/>
      <c r="H12" s="102"/>
      <c r="I12" s="102"/>
      <c r="J12" s="102"/>
      <c r="K12" s="102"/>
    </row>
    <row r="13" spans="1:11" x14ac:dyDescent="0.3">
      <c r="B13" s="217">
        <v>2</v>
      </c>
      <c r="C13" s="103" t="s">
        <v>8</v>
      </c>
      <c r="D13" s="102">
        <v>1</v>
      </c>
      <c r="E13" s="102">
        <v>2</v>
      </c>
      <c r="F13" s="102">
        <v>7</v>
      </c>
      <c r="G13" s="102">
        <v>3</v>
      </c>
      <c r="H13" s="102">
        <v>7</v>
      </c>
      <c r="I13" s="119">
        <v>2</v>
      </c>
      <c r="J13" s="102">
        <v>4</v>
      </c>
      <c r="K13" s="102">
        <v>6</v>
      </c>
    </row>
    <row r="14" spans="1:11" x14ac:dyDescent="0.3">
      <c r="B14" s="217">
        <v>3</v>
      </c>
      <c r="C14" s="103" t="s">
        <v>9</v>
      </c>
      <c r="D14" s="102">
        <v>0</v>
      </c>
      <c r="E14" s="102">
        <v>2</v>
      </c>
      <c r="F14" s="102">
        <v>4</v>
      </c>
      <c r="G14" s="102">
        <v>2</v>
      </c>
      <c r="H14" s="102">
        <v>2</v>
      </c>
      <c r="I14" s="119">
        <v>0</v>
      </c>
      <c r="J14" s="102">
        <v>3</v>
      </c>
      <c r="K14" s="102">
        <v>4</v>
      </c>
    </row>
    <row r="15" spans="1:11" x14ac:dyDescent="0.3">
      <c r="A15" s="89"/>
      <c r="B15" s="217"/>
      <c r="C15" s="103"/>
      <c r="D15" s="102"/>
      <c r="E15" s="102"/>
      <c r="F15" s="102"/>
      <c r="G15" s="102"/>
      <c r="H15" s="102"/>
      <c r="I15" s="102"/>
      <c r="J15" s="102"/>
      <c r="K15" s="102"/>
    </row>
    <row r="16" spans="1:11" ht="27" customHeight="1" x14ac:dyDescent="0.3">
      <c r="A16" s="89"/>
      <c r="B16" s="229" t="s">
        <v>23</v>
      </c>
      <c r="C16" s="230"/>
      <c r="D16" s="230"/>
      <c r="E16" s="230"/>
      <c r="F16" s="230"/>
      <c r="G16" s="230"/>
      <c r="H16" s="230"/>
      <c r="I16" s="230"/>
      <c r="J16" s="231"/>
      <c r="K16" s="90"/>
    </row>
    <row r="17" spans="1:11" x14ac:dyDescent="0.3">
      <c r="A17" s="89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x14ac:dyDescent="0.3">
      <c r="A18" s="86"/>
      <c r="B18" s="92"/>
      <c r="C18" s="93"/>
      <c r="D18" s="90"/>
      <c r="E18" s="90"/>
      <c r="F18" s="90"/>
      <c r="G18" s="90"/>
      <c r="H18" s="90"/>
      <c r="I18" s="90"/>
      <c r="J18" s="90"/>
      <c r="K18" s="90"/>
    </row>
    <row r="19" spans="1:11" x14ac:dyDescent="0.3">
      <c r="B19" s="235" t="s">
        <v>47</v>
      </c>
      <c r="C19" s="235"/>
      <c r="D19" s="235"/>
      <c r="E19" s="235"/>
      <c r="F19" s="235"/>
      <c r="G19" s="235"/>
      <c r="H19" s="235"/>
      <c r="I19" s="235"/>
      <c r="J19" s="235"/>
      <c r="K19" s="90"/>
    </row>
    <row r="20" spans="1:11" ht="31.95" customHeight="1" x14ac:dyDescent="0.3">
      <c r="B20" s="130"/>
      <c r="C20" s="131"/>
      <c r="D20" s="129" t="s">
        <v>61</v>
      </c>
      <c r="E20" s="129" t="s">
        <v>60</v>
      </c>
      <c r="F20" s="129" t="s">
        <v>59</v>
      </c>
      <c r="G20" s="129" t="s">
        <v>58</v>
      </c>
      <c r="H20" s="129" t="s">
        <v>57</v>
      </c>
      <c r="I20" s="129" t="s">
        <v>62</v>
      </c>
      <c r="J20" s="129" t="s">
        <v>78</v>
      </c>
      <c r="K20" s="129" t="s">
        <v>102</v>
      </c>
    </row>
    <row r="21" spans="1:11" x14ac:dyDescent="0.3">
      <c r="B21" s="217"/>
      <c r="C21" s="105" t="s">
        <v>10</v>
      </c>
      <c r="D21" s="102"/>
      <c r="E21" s="102"/>
      <c r="F21" s="102"/>
      <c r="G21" s="102"/>
      <c r="H21" s="102"/>
      <c r="I21" s="102"/>
      <c r="J21" s="102"/>
      <c r="K21" s="102"/>
    </row>
    <row r="22" spans="1:11" x14ac:dyDescent="0.3">
      <c r="B22" s="217">
        <v>4</v>
      </c>
      <c r="C22" s="103" t="s">
        <v>20</v>
      </c>
      <c r="D22" s="102">
        <v>19</v>
      </c>
      <c r="E22" s="102">
        <v>19</v>
      </c>
      <c r="F22" s="119">
        <v>13</v>
      </c>
      <c r="G22" s="102">
        <v>12</v>
      </c>
      <c r="H22" s="102">
        <v>15</v>
      </c>
      <c r="I22" s="102">
        <v>14</v>
      </c>
      <c r="J22" s="102">
        <v>11</v>
      </c>
      <c r="K22" s="102">
        <v>13</v>
      </c>
    </row>
    <row r="23" spans="1:11" x14ac:dyDescent="0.3">
      <c r="B23" s="217">
        <v>5</v>
      </c>
      <c r="C23" s="104" t="s">
        <v>11</v>
      </c>
      <c r="D23" s="102">
        <v>3</v>
      </c>
      <c r="E23" s="102">
        <v>12</v>
      </c>
      <c r="F23" s="102">
        <v>4</v>
      </c>
      <c r="G23" s="102">
        <v>5</v>
      </c>
      <c r="H23" s="102">
        <v>7</v>
      </c>
      <c r="I23" s="102">
        <v>8</v>
      </c>
      <c r="J23" s="102">
        <v>7</v>
      </c>
      <c r="K23" s="102">
        <v>8</v>
      </c>
    </row>
    <row r="24" spans="1:11" x14ac:dyDescent="0.3">
      <c r="B24" s="217">
        <v>6</v>
      </c>
      <c r="C24" s="104" t="s">
        <v>12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72">
        <v>0</v>
      </c>
      <c r="K24" s="72">
        <v>0</v>
      </c>
    </row>
    <row r="25" spans="1:11" x14ac:dyDescent="0.3">
      <c r="B25" s="217">
        <v>7</v>
      </c>
      <c r="C25" s="104" t="s">
        <v>13</v>
      </c>
      <c r="D25" s="102">
        <v>16</v>
      </c>
      <c r="E25" s="102">
        <v>7</v>
      </c>
      <c r="F25" s="102">
        <v>9</v>
      </c>
      <c r="G25" s="102">
        <v>7</v>
      </c>
      <c r="H25" s="102">
        <v>8</v>
      </c>
      <c r="I25" s="102">
        <v>6</v>
      </c>
      <c r="J25" s="102">
        <v>4</v>
      </c>
      <c r="K25" s="102">
        <v>6</v>
      </c>
    </row>
    <row r="26" spans="1:11" x14ac:dyDescent="0.3">
      <c r="B26" s="217"/>
      <c r="C26" s="106"/>
      <c r="D26" s="102"/>
      <c r="E26" s="102"/>
      <c r="F26" s="102"/>
      <c r="G26" s="102"/>
      <c r="H26" s="102"/>
      <c r="I26" s="102"/>
      <c r="J26" s="102"/>
      <c r="K26" s="102"/>
    </row>
    <row r="27" spans="1:11" x14ac:dyDescent="0.3">
      <c r="B27" s="217"/>
      <c r="C27" s="101" t="s">
        <v>18</v>
      </c>
      <c r="D27" s="102"/>
      <c r="E27" s="102"/>
      <c r="F27" s="102"/>
      <c r="G27" s="102"/>
      <c r="H27" s="102"/>
      <c r="I27" s="102"/>
      <c r="J27" s="102"/>
      <c r="K27" s="102"/>
    </row>
    <row r="28" spans="1:11" x14ac:dyDescent="0.3">
      <c r="B28" s="217">
        <v>8</v>
      </c>
      <c r="C28" s="104" t="s">
        <v>14</v>
      </c>
      <c r="D28" s="102">
        <v>12</v>
      </c>
      <c r="E28" s="102">
        <v>12</v>
      </c>
      <c r="F28" s="102">
        <v>12</v>
      </c>
      <c r="G28" s="102">
        <v>12</v>
      </c>
      <c r="H28" s="102">
        <v>4.5</v>
      </c>
      <c r="I28" s="119" t="s">
        <v>77</v>
      </c>
      <c r="J28" s="102">
        <v>7.5</v>
      </c>
      <c r="K28" s="102">
        <v>7</v>
      </c>
    </row>
    <row r="29" spans="1:11" x14ac:dyDescent="0.3">
      <c r="B29" s="217">
        <v>9</v>
      </c>
      <c r="C29" s="104" t="s">
        <v>15</v>
      </c>
      <c r="D29" s="102">
        <v>12</v>
      </c>
      <c r="E29" s="102">
        <v>12</v>
      </c>
      <c r="F29" s="102">
        <v>12</v>
      </c>
      <c r="G29" s="102">
        <v>12</v>
      </c>
      <c r="H29" s="102">
        <v>2</v>
      </c>
      <c r="I29" s="119" t="s">
        <v>77</v>
      </c>
      <c r="J29" s="102">
        <v>3</v>
      </c>
      <c r="K29" s="102">
        <v>7</v>
      </c>
    </row>
    <row r="30" spans="1:11" x14ac:dyDescent="0.3">
      <c r="B30" s="217">
        <v>10</v>
      </c>
      <c r="C30" s="104" t="s">
        <v>16</v>
      </c>
      <c r="D30" s="102">
        <v>12</v>
      </c>
      <c r="E30" s="102">
        <v>12</v>
      </c>
      <c r="F30" s="102">
        <v>12</v>
      </c>
      <c r="G30" s="102">
        <v>12</v>
      </c>
      <c r="H30" s="102">
        <v>8</v>
      </c>
      <c r="I30" s="119" t="s">
        <v>77</v>
      </c>
      <c r="J30" s="102">
        <v>12</v>
      </c>
      <c r="K30" s="102">
        <v>7</v>
      </c>
    </row>
    <row r="31" spans="1:11" x14ac:dyDescent="0.3">
      <c r="B31" s="217"/>
      <c r="C31" s="104"/>
      <c r="D31" s="102"/>
      <c r="E31" s="102"/>
      <c r="F31" s="102"/>
      <c r="G31" s="102"/>
      <c r="H31" s="102"/>
      <c r="I31" s="102"/>
      <c r="J31" s="102"/>
      <c r="K31" s="102"/>
    </row>
    <row r="32" spans="1:11" x14ac:dyDescent="0.3">
      <c r="B32" s="144"/>
      <c r="C32" s="104"/>
      <c r="D32" s="102"/>
      <c r="E32" s="102"/>
      <c r="F32" s="102"/>
      <c r="G32" s="102"/>
      <c r="H32" s="102"/>
      <c r="I32" s="102"/>
      <c r="J32" s="102"/>
      <c r="K32" s="102"/>
    </row>
    <row r="33" spans="2:11" s="86" customFormat="1" x14ac:dyDescent="0.3">
      <c r="B33" s="217"/>
      <c r="C33" s="104"/>
      <c r="D33" s="102"/>
      <c r="E33" s="102"/>
      <c r="F33" s="102"/>
      <c r="G33" s="102"/>
      <c r="H33" s="102"/>
      <c r="I33" s="102"/>
      <c r="J33" s="102"/>
      <c r="K33" s="102"/>
    </row>
    <row r="34" spans="2:11" s="86" customFormat="1" x14ac:dyDescent="0.3">
      <c r="B34" s="217"/>
      <c r="C34" s="103"/>
      <c r="D34" s="102"/>
      <c r="E34" s="102"/>
      <c r="F34" s="102"/>
      <c r="G34" s="102"/>
      <c r="H34" s="102"/>
      <c r="I34" s="102"/>
      <c r="J34" s="102"/>
      <c r="K34" s="102"/>
    </row>
    <row r="35" spans="2:11" s="86" customFormat="1" ht="28.95" customHeight="1" x14ac:dyDescent="0.3">
      <c r="B35" s="229" t="s">
        <v>22</v>
      </c>
      <c r="C35" s="230"/>
      <c r="D35" s="230"/>
      <c r="E35" s="230"/>
      <c r="F35" s="230"/>
      <c r="G35" s="230"/>
      <c r="H35" s="230"/>
      <c r="I35" s="230"/>
      <c r="J35" s="231"/>
      <c r="K35" s="90"/>
    </row>
    <row r="36" spans="2:11" s="86" customFormat="1" x14ac:dyDescent="0.3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 s="86" customFormat="1" x14ac:dyDescent="0.3">
      <c r="B37" s="228" t="s">
        <v>42</v>
      </c>
      <c r="C37" s="228"/>
      <c r="D37" s="228"/>
      <c r="E37" s="228"/>
      <c r="F37" s="228"/>
      <c r="G37" s="228"/>
      <c r="H37" s="228"/>
      <c r="I37" s="228"/>
      <c r="J37" s="228"/>
      <c r="K37" s="90"/>
    </row>
    <row r="38" spans="2:11" s="86" customFormat="1" ht="33" customHeight="1" x14ac:dyDescent="0.3">
      <c r="B38" s="130"/>
      <c r="C38" s="131"/>
      <c r="D38" s="129" t="s">
        <v>61</v>
      </c>
      <c r="E38" s="129" t="s">
        <v>60</v>
      </c>
      <c r="F38" s="129" t="s">
        <v>59</v>
      </c>
      <c r="G38" s="129" t="s">
        <v>58</v>
      </c>
      <c r="H38" s="129" t="s">
        <v>57</v>
      </c>
      <c r="I38" s="129" t="s">
        <v>62</v>
      </c>
      <c r="J38" s="129" t="s">
        <v>78</v>
      </c>
      <c r="K38" s="129" t="s">
        <v>102</v>
      </c>
    </row>
    <row r="39" spans="2:11" s="110" customFormat="1" ht="16.2" x14ac:dyDescent="0.35">
      <c r="B39" s="133"/>
      <c r="C39" s="111" t="s">
        <v>66</v>
      </c>
      <c r="D39" s="117">
        <v>103963</v>
      </c>
      <c r="E39" s="112">
        <v>64651</v>
      </c>
      <c r="F39" s="118">
        <v>82754</v>
      </c>
      <c r="G39" s="118">
        <v>50773</v>
      </c>
      <c r="H39" s="112">
        <v>85785</v>
      </c>
      <c r="I39" s="118">
        <v>78232</v>
      </c>
      <c r="J39" s="187">
        <v>47642.27</v>
      </c>
      <c r="K39" s="187">
        <v>35875</v>
      </c>
    </row>
    <row r="40" spans="2:11" s="110" customFormat="1" ht="16.2" x14ac:dyDescent="0.35">
      <c r="B40" s="133"/>
      <c r="C40" s="111" t="s">
        <v>74</v>
      </c>
      <c r="D40" s="117">
        <v>103963</v>
      </c>
      <c r="E40" s="112">
        <v>64651</v>
      </c>
      <c r="F40" s="118">
        <v>82754</v>
      </c>
      <c r="G40" s="118">
        <v>50773</v>
      </c>
      <c r="H40" s="112">
        <v>85785</v>
      </c>
      <c r="I40" s="118">
        <v>78232</v>
      </c>
      <c r="J40" s="187">
        <v>47642</v>
      </c>
      <c r="K40" s="187">
        <v>35875</v>
      </c>
    </row>
    <row r="41" spans="2:11" s="110" customFormat="1" ht="16.2" x14ac:dyDescent="0.35">
      <c r="B41" s="133"/>
      <c r="C41" s="114" t="s">
        <v>70</v>
      </c>
      <c r="D41" s="116">
        <v>0.68</v>
      </c>
      <c r="E41" s="116">
        <v>0.68</v>
      </c>
      <c r="F41" s="116">
        <v>0.68</v>
      </c>
      <c r="G41" s="116">
        <v>0.68</v>
      </c>
      <c r="H41" s="116">
        <v>0.68</v>
      </c>
      <c r="I41" s="116">
        <v>0.68</v>
      </c>
      <c r="J41" s="184">
        <v>0.49</v>
      </c>
      <c r="K41" s="184">
        <v>0.68</v>
      </c>
    </row>
    <row r="42" spans="2:11" s="110" customFormat="1" ht="16.2" x14ac:dyDescent="0.35">
      <c r="B42" s="133"/>
      <c r="C42" s="114" t="s">
        <v>71</v>
      </c>
      <c r="D42" s="116">
        <v>0.32</v>
      </c>
      <c r="E42" s="116">
        <v>0.32</v>
      </c>
      <c r="F42" s="116">
        <v>0.32</v>
      </c>
      <c r="G42" s="116">
        <v>0.32</v>
      </c>
      <c r="H42" s="116">
        <v>0.32</v>
      </c>
      <c r="I42" s="116">
        <v>0.32</v>
      </c>
      <c r="J42" s="184">
        <v>0.15</v>
      </c>
      <c r="K42" s="184">
        <v>0.32</v>
      </c>
    </row>
    <row r="43" spans="2:11" s="110" customFormat="1" ht="16.2" x14ac:dyDescent="0.35">
      <c r="B43" s="133"/>
      <c r="C43" s="111"/>
      <c r="D43" s="117"/>
      <c r="E43" s="112"/>
      <c r="F43" s="112"/>
      <c r="G43" s="112"/>
      <c r="H43" s="112"/>
      <c r="I43" s="112"/>
      <c r="J43" s="153"/>
      <c r="K43" s="153"/>
    </row>
    <row r="44" spans="2:11" s="110" customFormat="1" ht="16.2" x14ac:dyDescent="0.35">
      <c r="B44" s="133"/>
      <c r="C44" s="111" t="s">
        <v>73</v>
      </c>
      <c r="D44" s="117">
        <v>103963</v>
      </c>
      <c r="E44" s="112">
        <v>64651</v>
      </c>
      <c r="F44" s="118">
        <v>82754</v>
      </c>
      <c r="G44" s="118">
        <v>50773</v>
      </c>
      <c r="H44" s="112">
        <v>85785</v>
      </c>
      <c r="I44" s="118">
        <v>78232</v>
      </c>
      <c r="J44" s="187">
        <v>47642</v>
      </c>
      <c r="K44" s="187">
        <v>35875</v>
      </c>
    </row>
    <row r="45" spans="2:11" s="110" customFormat="1" ht="16.2" x14ac:dyDescent="0.35">
      <c r="B45" s="133"/>
      <c r="C45" s="111" t="s">
        <v>74</v>
      </c>
      <c r="D45" s="117">
        <v>103963</v>
      </c>
      <c r="E45" s="112">
        <v>64651</v>
      </c>
      <c r="F45" s="118">
        <v>82754</v>
      </c>
      <c r="G45" s="118">
        <v>50773</v>
      </c>
      <c r="H45" s="112">
        <v>85785</v>
      </c>
      <c r="I45" s="118">
        <v>78232</v>
      </c>
      <c r="J45" s="187">
        <v>30209</v>
      </c>
      <c r="K45" s="187">
        <v>35875</v>
      </c>
    </row>
    <row r="46" spans="2:11" s="113" customFormat="1" x14ac:dyDescent="0.3">
      <c r="B46" s="134"/>
      <c r="C46" s="114" t="s">
        <v>72</v>
      </c>
      <c r="D46" s="116">
        <v>0.68</v>
      </c>
      <c r="E46" s="116">
        <v>0.68</v>
      </c>
      <c r="F46" s="116">
        <v>0.68</v>
      </c>
      <c r="G46" s="116">
        <v>0.68</v>
      </c>
      <c r="H46" s="116">
        <v>0.68</v>
      </c>
      <c r="I46" s="116">
        <v>0.68</v>
      </c>
      <c r="J46" s="116">
        <v>0.49</v>
      </c>
      <c r="K46" s="116">
        <v>0.68</v>
      </c>
    </row>
    <row r="47" spans="2:11" s="113" customFormat="1" x14ac:dyDescent="0.3">
      <c r="B47" s="134"/>
      <c r="C47" s="114" t="s">
        <v>71</v>
      </c>
      <c r="D47" s="116">
        <v>0.32</v>
      </c>
      <c r="E47" s="116">
        <v>0.32</v>
      </c>
      <c r="F47" s="116">
        <v>0.32</v>
      </c>
      <c r="G47" s="116">
        <v>0.32</v>
      </c>
      <c r="H47" s="116">
        <v>0.32</v>
      </c>
      <c r="I47" s="116">
        <v>0.32</v>
      </c>
      <c r="J47" s="116">
        <v>0.15</v>
      </c>
      <c r="K47" s="116">
        <v>0.32</v>
      </c>
    </row>
    <row r="48" spans="2:11" s="113" customFormat="1" x14ac:dyDescent="0.3">
      <c r="B48" s="134"/>
      <c r="C48" s="114"/>
      <c r="D48" s="108"/>
      <c r="E48" s="116"/>
      <c r="F48" s="115"/>
      <c r="G48" s="115"/>
      <c r="H48" s="115"/>
      <c r="I48" s="115"/>
      <c r="J48" s="116"/>
      <c r="K48" s="116"/>
    </row>
    <row r="49" spans="2:22" s="113" customFormat="1" x14ac:dyDescent="0.3">
      <c r="B49" s="134"/>
      <c r="C49" s="114"/>
      <c r="D49" s="108"/>
      <c r="E49" s="116"/>
      <c r="F49" s="115"/>
      <c r="G49" s="115"/>
      <c r="H49" s="115"/>
      <c r="I49" s="115"/>
      <c r="J49" s="154"/>
      <c r="K49" s="154"/>
    </row>
    <row r="50" spans="2:22" s="86" customFormat="1" x14ac:dyDescent="0.3">
      <c r="B50" s="217"/>
      <c r="C50" s="101" t="s">
        <v>24</v>
      </c>
      <c r="D50" s="102"/>
      <c r="E50" s="102"/>
      <c r="F50" s="102"/>
      <c r="G50" s="102"/>
      <c r="H50" s="102"/>
      <c r="I50" s="102"/>
      <c r="J50" s="102"/>
      <c r="K50" s="102"/>
    </row>
    <row r="51" spans="2:22" s="86" customFormat="1" x14ac:dyDescent="0.3">
      <c r="B51" s="217">
        <v>11</v>
      </c>
      <c r="C51" s="103" t="s">
        <v>25</v>
      </c>
      <c r="D51" s="109">
        <v>16313</v>
      </c>
      <c r="E51" s="109">
        <v>13857</v>
      </c>
      <c r="F51" s="109">
        <v>22152</v>
      </c>
      <c r="G51" s="109">
        <v>13845</v>
      </c>
      <c r="H51" s="109">
        <f>H56</f>
        <v>40655</v>
      </c>
      <c r="I51" s="121">
        <v>27959.72</v>
      </c>
      <c r="J51" s="188">
        <v>14370</v>
      </c>
      <c r="K51" s="188">
        <v>9317</v>
      </c>
    </row>
    <row r="52" spans="2:22" s="86" customFormat="1" x14ac:dyDescent="0.3">
      <c r="B52" s="217">
        <v>12</v>
      </c>
      <c r="C52" s="103" t="s">
        <v>26</v>
      </c>
      <c r="D52" s="109">
        <v>16313</v>
      </c>
      <c r="E52" s="109">
        <v>13857</v>
      </c>
      <c r="F52" s="109">
        <v>22152</v>
      </c>
      <c r="G52" s="109">
        <v>13845</v>
      </c>
      <c r="H52" s="109">
        <f>H56</f>
        <v>40655</v>
      </c>
      <c r="I52" s="121">
        <v>27960</v>
      </c>
      <c r="J52" s="188">
        <v>14370</v>
      </c>
      <c r="K52" s="188">
        <v>9317</v>
      </c>
    </row>
    <row r="53" spans="2:22" s="86" customFormat="1" x14ac:dyDescent="0.3">
      <c r="B53" s="217">
        <v>13</v>
      </c>
      <c r="C53" s="103" t="s">
        <v>27</v>
      </c>
      <c r="D53" s="109">
        <v>32698</v>
      </c>
      <c r="E53" s="109">
        <v>36156</v>
      </c>
      <c r="F53" s="109">
        <v>35662</v>
      </c>
      <c r="G53" s="109">
        <f>G52+12148</f>
        <v>25993</v>
      </c>
      <c r="H53" s="109">
        <f>H56+5605+6658+5100</f>
        <v>58018</v>
      </c>
      <c r="I53" s="121">
        <v>43259.72</v>
      </c>
      <c r="J53" s="188">
        <v>23166</v>
      </c>
      <c r="K53" s="188">
        <v>16035</v>
      </c>
    </row>
    <row r="54" spans="2:22" s="86" customFormat="1" x14ac:dyDescent="0.3">
      <c r="B54" s="102"/>
      <c r="C54" s="102"/>
      <c r="D54" s="109"/>
      <c r="E54" s="109"/>
      <c r="F54" s="109"/>
      <c r="G54" s="109"/>
      <c r="H54" s="109"/>
      <c r="I54" s="109"/>
      <c r="J54" s="102"/>
      <c r="K54" s="102"/>
    </row>
    <row r="55" spans="2:22" s="86" customFormat="1" x14ac:dyDescent="0.3">
      <c r="B55" s="217">
        <v>14</v>
      </c>
      <c r="C55" s="103" t="s">
        <v>28</v>
      </c>
      <c r="D55" s="109">
        <v>500</v>
      </c>
      <c r="E55" s="109">
        <v>500</v>
      </c>
      <c r="F55" s="109">
        <v>500</v>
      </c>
      <c r="G55" s="109">
        <v>500</v>
      </c>
      <c r="H55" s="109">
        <v>500</v>
      </c>
      <c r="I55" s="121">
        <v>500</v>
      </c>
      <c r="J55" s="188">
        <v>2500</v>
      </c>
      <c r="K55" s="188">
        <v>425</v>
      </c>
    </row>
    <row r="56" spans="2:22" s="86" customFormat="1" x14ac:dyDescent="0.3">
      <c r="B56" s="217">
        <v>15</v>
      </c>
      <c r="C56" s="103" t="s">
        <v>29</v>
      </c>
      <c r="D56" s="109">
        <v>21940</v>
      </c>
      <c r="E56" s="109">
        <v>20685</v>
      </c>
      <c r="F56" s="109">
        <v>11815</v>
      </c>
      <c r="G56" s="109">
        <v>13845</v>
      </c>
      <c r="H56" s="109">
        <f>15011+25644</f>
        <v>40655</v>
      </c>
      <c r="I56" s="121">
        <v>27960</v>
      </c>
      <c r="J56" s="188">
        <v>14371</v>
      </c>
      <c r="K56" s="188">
        <v>9318</v>
      </c>
    </row>
    <row r="57" spans="2:22" s="86" customFormat="1" x14ac:dyDescent="0.3">
      <c r="B57" s="217">
        <v>16</v>
      </c>
      <c r="C57" s="103" t="s">
        <v>30</v>
      </c>
      <c r="D57" s="109">
        <v>5471</v>
      </c>
      <c r="E57" s="109">
        <v>3402</v>
      </c>
      <c r="F57" s="109">
        <v>6365</v>
      </c>
      <c r="G57" s="109">
        <v>4231</v>
      </c>
      <c r="H57" s="109">
        <v>5719</v>
      </c>
      <c r="I57" s="121">
        <v>5587.98</v>
      </c>
      <c r="J57" s="188">
        <v>2918</v>
      </c>
      <c r="K57" s="188">
        <v>2759</v>
      </c>
      <c r="M57" s="120"/>
    </row>
    <row r="58" spans="2:22" s="86" customFormat="1" x14ac:dyDescent="0.3">
      <c r="B58" s="217"/>
      <c r="C58" s="103"/>
      <c r="D58" s="109"/>
      <c r="E58" s="109"/>
      <c r="F58" s="109"/>
      <c r="G58" s="109"/>
      <c r="H58" s="109"/>
      <c r="I58" s="109"/>
      <c r="J58" s="102"/>
      <c r="K58" s="102"/>
      <c r="P58" s="92"/>
      <c r="Q58" s="94"/>
      <c r="R58" s="90"/>
      <c r="S58" s="90"/>
      <c r="T58" s="90"/>
      <c r="U58" s="90"/>
      <c r="V58" s="90"/>
    </row>
    <row r="59" spans="2:22" s="86" customFormat="1" x14ac:dyDescent="0.3">
      <c r="B59" s="217"/>
      <c r="C59" s="105" t="s">
        <v>31</v>
      </c>
      <c r="D59" s="109"/>
      <c r="E59" s="109"/>
      <c r="F59" s="109"/>
      <c r="G59" s="109"/>
      <c r="H59" s="109"/>
      <c r="I59" s="109"/>
      <c r="J59" s="102"/>
      <c r="K59" s="102"/>
    </row>
    <row r="60" spans="2:22" s="86" customFormat="1" ht="18" customHeight="1" x14ac:dyDescent="0.3">
      <c r="B60" s="217">
        <v>17</v>
      </c>
      <c r="C60" s="103" t="s">
        <v>32</v>
      </c>
      <c r="D60" s="109">
        <v>103963</v>
      </c>
      <c r="E60" s="109">
        <v>64651</v>
      </c>
      <c r="F60" s="121">
        <v>82754</v>
      </c>
      <c r="G60" s="121">
        <v>50773</v>
      </c>
      <c r="H60" s="109">
        <v>85785</v>
      </c>
      <c r="I60" s="109">
        <v>78232</v>
      </c>
      <c r="J60" s="188">
        <v>47642</v>
      </c>
      <c r="K60" s="188">
        <v>35875</v>
      </c>
    </row>
    <row r="61" spans="2:22" s="86" customFormat="1" ht="18" customHeight="1" x14ac:dyDescent="0.3">
      <c r="B61" s="217"/>
      <c r="C61" s="103" t="s">
        <v>69</v>
      </c>
      <c r="D61" s="109">
        <v>103963</v>
      </c>
      <c r="E61" s="109">
        <v>64651</v>
      </c>
      <c r="F61" s="121">
        <v>82754</v>
      </c>
      <c r="G61" s="121">
        <v>50773</v>
      </c>
      <c r="H61" s="109">
        <v>85785</v>
      </c>
      <c r="I61" s="109">
        <v>78232</v>
      </c>
      <c r="J61" s="188">
        <v>46642</v>
      </c>
      <c r="K61" s="188">
        <v>35875</v>
      </c>
    </row>
    <row r="62" spans="2:22" s="86" customFormat="1" ht="31.2" x14ac:dyDescent="0.3">
      <c r="B62" s="217">
        <v>18</v>
      </c>
      <c r="C62" s="103" t="s">
        <v>33</v>
      </c>
      <c r="D62" s="108">
        <v>0.68</v>
      </c>
      <c r="E62" s="108">
        <v>0.68</v>
      </c>
      <c r="F62" s="108">
        <v>0.68</v>
      </c>
      <c r="G62" s="108">
        <v>0.68</v>
      </c>
      <c r="H62" s="108">
        <v>0.68</v>
      </c>
      <c r="I62" s="108">
        <v>0.68</v>
      </c>
      <c r="J62" s="108">
        <v>0.49</v>
      </c>
      <c r="K62" s="225">
        <v>0.68</v>
      </c>
    </row>
    <row r="63" spans="2:22" s="86" customFormat="1" ht="34.200000000000003" customHeight="1" x14ac:dyDescent="0.3">
      <c r="B63" s="217">
        <v>19</v>
      </c>
      <c r="C63" s="103" t="s">
        <v>34</v>
      </c>
      <c r="D63" s="108">
        <v>0.32</v>
      </c>
      <c r="E63" s="108">
        <v>0.32</v>
      </c>
      <c r="F63" s="108">
        <v>0.32</v>
      </c>
      <c r="G63" s="108">
        <v>0.32</v>
      </c>
      <c r="H63" s="108">
        <v>0.32</v>
      </c>
      <c r="I63" s="108">
        <v>0.32</v>
      </c>
      <c r="J63" s="108">
        <v>0.15</v>
      </c>
      <c r="K63" s="108">
        <v>0.32</v>
      </c>
    </row>
    <row r="64" spans="2:22" s="86" customFormat="1" ht="22.2" customHeight="1" x14ac:dyDescent="0.3">
      <c r="B64" s="217"/>
      <c r="C64" s="103"/>
      <c r="D64" s="108"/>
      <c r="E64" s="102"/>
      <c r="F64" s="102"/>
      <c r="G64" s="102"/>
      <c r="H64" s="102"/>
      <c r="I64" s="102"/>
      <c r="J64" s="102"/>
      <c r="K64" s="102"/>
    </row>
    <row r="65" spans="2:11" s="86" customFormat="1" x14ac:dyDescent="0.3">
      <c r="B65" s="217"/>
      <c r="C65" s="103"/>
      <c r="D65" s="102"/>
      <c r="E65" s="102"/>
      <c r="F65" s="102"/>
      <c r="G65" s="102"/>
      <c r="H65" s="102"/>
      <c r="I65" s="102"/>
      <c r="J65" s="102"/>
      <c r="K65" s="102"/>
    </row>
    <row r="66" spans="2:11" s="86" customFormat="1" x14ac:dyDescent="0.3">
      <c r="B66" s="217">
        <v>20</v>
      </c>
      <c r="C66" s="103" t="s">
        <v>17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19">
        <v>0</v>
      </c>
      <c r="J66" s="102">
        <v>0</v>
      </c>
      <c r="K66" s="102">
        <v>1</v>
      </c>
    </row>
    <row r="67" spans="2:11" s="86" customFormat="1" x14ac:dyDescent="0.3">
      <c r="B67" s="232"/>
      <c r="C67" s="233"/>
      <c r="D67" s="233"/>
      <c r="E67" s="233"/>
      <c r="F67" s="233"/>
      <c r="G67" s="233"/>
      <c r="H67" s="233"/>
      <c r="I67" s="233"/>
      <c r="J67" s="234"/>
      <c r="K67" s="90"/>
    </row>
    <row r="68" spans="2:11" s="86" customFormat="1" ht="40.200000000000003" customHeight="1" x14ac:dyDescent="0.3">
      <c r="B68" s="229" t="s">
        <v>19</v>
      </c>
      <c r="C68" s="230"/>
      <c r="D68" s="230"/>
      <c r="E68" s="230"/>
      <c r="F68" s="230"/>
      <c r="G68" s="230"/>
      <c r="H68" s="230"/>
      <c r="I68" s="230"/>
      <c r="J68" s="231"/>
      <c r="K68" s="90"/>
    </row>
    <row r="69" spans="2:11" s="86" customFormat="1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 s="86" customFormat="1" x14ac:dyDescent="0.3">
      <c r="B70" s="228" t="s">
        <v>39</v>
      </c>
      <c r="C70" s="228"/>
      <c r="D70" s="228"/>
      <c r="E70" s="228"/>
      <c r="F70" s="228"/>
      <c r="G70" s="228"/>
      <c r="H70" s="228"/>
      <c r="I70" s="228"/>
      <c r="J70" s="228"/>
      <c r="K70" s="90"/>
    </row>
    <row r="71" spans="2:11" s="86" customFormat="1" ht="37.950000000000003" customHeight="1" x14ac:dyDescent="0.3">
      <c r="B71" s="130"/>
      <c r="C71" s="131"/>
      <c r="D71" s="129" t="s">
        <v>61</v>
      </c>
      <c r="E71" s="129" t="s">
        <v>60</v>
      </c>
      <c r="F71" s="129" t="s">
        <v>59</v>
      </c>
      <c r="G71" s="129" t="s">
        <v>58</v>
      </c>
      <c r="H71" s="129" t="s">
        <v>57</v>
      </c>
      <c r="I71" s="129" t="s">
        <v>62</v>
      </c>
      <c r="J71" s="129" t="s">
        <v>78</v>
      </c>
      <c r="K71" s="129" t="s">
        <v>102</v>
      </c>
    </row>
    <row r="72" spans="2:11" s="86" customFormat="1" x14ac:dyDescent="0.3">
      <c r="B72" s="217"/>
      <c r="C72" s="101" t="s">
        <v>21</v>
      </c>
      <c r="D72" s="102"/>
      <c r="E72" s="102"/>
      <c r="F72" s="102"/>
      <c r="G72" s="102"/>
      <c r="H72" s="102"/>
      <c r="I72" s="102"/>
      <c r="J72" s="102"/>
      <c r="K72" s="102"/>
    </row>
    <row r="73" spans="2:11" s="86" customFormat="1" x14ac:dyDescent="0.3">
      <c r="B73" s="217">
        <v>21</v>
      </c>
      <c r="C73" s="103" t="s">
        <v>36</v>
      </c>
      <c r="D73" s="102">
        <v>334</v>
      </c>
      <c r="E73" s="102">
        <v>365</v>
      </c>
      <c r="F73" s="102">
        <v>464</v>
      </c>
      <c r="G73" s="102">
        <v>587</v>
      </c>
      <c r="H73" s="119">
        <v>814</v>
      </c>
      <c r="I73" s="102">
        <f>I79+I83</f>
        <v>858</v>
      </c>
      <c r="J73" s="102">
        <v>817</v>
      </c>
      <c r="K73" s="102">
        <v>726</v>
      </c>
    </row>
    <row r="74" spans="2:11" s="86" customFormat="1" x14ac:dyDescent="0.3">
      <c r="B74" s="217">
        <v>22</v>
      </c>
      <c r="C74" s="103" t="s">
        <v>37</v>
      </c>
      <c r="D74" s="102">
        <v>283</v>
      </c>
      <c r="E74" s="102">
        <v>283</v>
      </c>
      <c r="F74" s="102">
        <v>376</v>
      </c>
      <c r="G74" s="102">
        <v>418</v>
      </c>
      <c r="H74" s="119">
        <v>585</v>
      </c>
      <c r="I74" s="119">
        <f>I80+I84</f>
        <v>506</v>
      </c>
      <c r="J74" s="119">
        <v>470</v>
      </c>
      <c r="K74" s="119">
        <v>418</v>
      </c>
    </row>
    <row r="75" spans="2:11" s="86" customFormat="1" x14ac:dyDescent="0.3">
      <c r="B75" s="217">
        <v>23</v>
      </c>
      <c r="C75" s="103" t="s">
        <v>40</v>
      </c>
      <c r="D75" s="102"/>
      <c r="E75" s="102"/>
      <c r="F75" s="102"/>
      <c r="G75" s="102"/>
      <c r="H75" s="119"/>
      <c r="I75" s="119"/>
      <c r="J75" s="119"/>
      <c r="K75" s="119"/>
    </row>
    <row r="76" spans="2:11" s="86" customFormat="1" x14ac:dyDescent="0.3">
      <c r="B76" s="217">
        <v>24</v>
      </c>
      <c r="C76" s="102" t="s">
        <v>0</v>
      </c>
      <c r="D76" s="102"/>
      <c r="E76" s="102"/>
      <c r="F76" s="102"/>
      <c r="G76" s="102"/>
      <c r="H76" s="119"/>
      <c r="I76" s="119"/>
      <c r="J76" s="119"/>
      <c r="K76" s="119"/>
    </row>
    <row r="77" spans="2:11" s="86" customFormat="1" x14ac:dyDescent="0.3">
      <c r="B77" s="217"/>
      <c r="C77" s="103"/>
      <c r="D77" s="102"/>
      <c r="E77" s="102"/>
      <c r="F77" s="102"/>
      <c r="G77" s="102"/>
      <c r="H77" s="119"/>
      <c r="I77" s="102"/>
      <c r="J77" s="102"/>
      <c r="K77" s="102"/>
    </row>
    <row r="78" spans="2:11" s="86" customFormat="1" x14ac:dyDescent="0.3">
      <c r="B78" s="217"/>
      <c r="C78" s="103" t="s">
        <v>45</v>
      </c>
      <c r="D78" s="102"/>
      <c r="E78" s="102"/>
      <c r="F78" s="102"/>
      <c r="G78" s="102"/>
      <c r="H78" s="119"/>
      <c r="I78" s="102"/>
      <c r="J78" s="102"/>
      <c r="K78" s="102"/>
    </row>
    <row r="79" spans="2:11" s="86" customFormat="1" x14ac:dyDescent="0.3">
      <c r="B79" s="217">
        <v>25</v>
      </c>
      <c r="C79" s="103" t="s">
        <v>38</v>
      </c>
      <c r="D79" s="102">
        <v>10</v>
      </c>
      <c r="E79" s="102">
        <v>17</v>
      </c>
      <c r="F79" s="102">
        <v>14</v>
      </c>
      <c r="G79" s="102">
        <v>27</v>
      </c>
      <c r="H79" s="119">
        <v>31</v>
      </c>
      <c r="I79" s="119">
        <v>29</v>
      </c>
      <c r="J79" s="119">
        <v>49</v>
      </c>
      <c r="K79" s="119">
        <v>49</v>
      </c>
    </row>
    <row r="80" spans="2:11" s="86" customFormat="1" x14ac:dyDescent="0.3">
      <c r="B80" s="217">
        <v>26</v>
      </c>
      <c r="C80" s="103" t="s">
        <v>1</v>
      </c>
      <c r="D80" s="102">
        <v>3</v>
      </c>
      <c r="E80" s="102">
        <v>5</v>
      </c>
      <c r="F80" s="102">
        <v>2</v>
      </c>
      <c r="G80" s="102">
        <v>10</v>
      </c>
      <c r="H80" s="119">
        <v>12</v>
      </c>
      <c r="I80" s="119">
        <v>8</v>
      </c>
      <c r="J80" s="119">
        <v>10</v>
      </c>
      <c r="K80" s="119">
        <v>4</v>
      </c>
    </row>
    <row r="81" spans="1:11" x14ac:dyDescent="0.3">
      <c r="A81" s="86"/>
      <c r="B81" s="217"/>
      <c r="C81" s="105"/>
      <c r="D81" s="102"/>
      <c r="E81" s="102"/>
      <c r="F81" s="102"/>
      <c r="G81" s="102"/>
      <c r="H81" s="119"/>
      <c r="I81" s="102"/>
      <c r="J81" s="102"/>
      <c r="K81" s="102"/>
    </row>
    <row r="82" spans="1:11" x14ac:dyDescent="0.3">
      <c r="A82" s="86"/>
      <c r="B82" s="217"/>
      <c r="C82" s="103" t="s">
        <v>2</v>
      </c>
      <c r="D82" s="102"/>
      <c r="E82" s="102"/>
      <c r="F82" s="102"/>
      <c r="G82" s="102"/>
      <c r="H82" s="119"/>
      <c r="I82" s="102"/>
      <c r="J82" s="102"/>
      <c r="K82" s="102"/>
    </row>
    <row r="83" spans="1:11" x14ac:dyDescent="0.3">
      <c r="A83" s="86"/>
      <c r="B83" s="217">
        <v>27</v>
      </c>
      <c r="C83" s="103" t="s">
        <v>3</v>
      </c>
      <c r="D83" s="102">
        <v>324</v>
      </c>
      <c r="E83" s="102">
        <v>348</v>
      </c>
      <c r="F83" s="102">
        <v>450</v>
      </c>
      <c r="G83" s="102">
        <v>560</v>
      </c>
      <c r="H83" s="119">
        <v>783</v>
      </c>
      <c r="I83" s="102">
        <v>829</v>
      </c>
      <c r="J83" s="102">
        <v>768</v>
      </c>
      <c r="K83" s="102">
        <f>726-49</f>
        <v>677</v>
      </c>
    </row>
    <row r="84" spans="1:11" x14ac:dyDescent="0.3">
      <c r="A84" s="86"/>
      <c r="B84" s="217">
        <v>28</v>
      </c>
      <c r="C84" s="103" t="s">
        <v>4</v>
      </c>
      <c r="D84" s="102">
        <v>280</v>
      </c>
      <c r="E84" s="102">
        <v>278</v>
      </c>
      <c r="F84" s="102">
        <v>374</v>
      </c>
      <c r="G84" s="102">
        <v>408</v>
      </c>
      <c r="H84" s="119">
        <v>573</v>
      </c>
      <c r="I84" s="119">
        <v>498</v>
      </c>
      <c r="J84" s="119">
        <v>460</v>
      </c>
      <c r="K84" s="119">
        <v>414</v>
      </c>
    </row>
    <row r="85" spans="1:11" x14ac:dyDescent="0.3">
      <c r="A85" s="86"/>
      <c r="B85" s="217"/>
      <c r="C85" s="103"/>
      <c r="D85" s="102"/>
      <c r="E85" s="102"/>
      <c r="F85" s="102"/>
      <c r="G85" s="102"/>
      <c r="H85" s="102"/>
      <c r="I85" s="102"/>
      <c r="J85" s="102"/>
      <c r="K85" s="102"/>
    </row>
    <row r="86" spans="1:11" x14ac:dyDescent="0.3">
      <c r="A86" s="86"/>
      <c r="B86" s="217"/>
      <c r="C86" s="101" t="s">
        <v>63</v>
      </c>
      <c r="D86" s="102"/>
      <c r="E86" s="102"/>
      <c r="F86" s="102"/>
      <c r="G86" s="102"/>
      <c r="H86" s="102"/>
      <c r="I86" s="102"/>
      <c r="J86" s="102"/>
      <c r="K86" s="102"/>
    </row>
    <row r="87" spans="1:11" x14ac:dyDescent="0.3">
      <c r="A87" s="86"/>
      <c r="B87" s="217"/>
      <c r="C87" s="103" t="s">
        <v>64</v>
      </c>
      <c r="D87" s="102">
        <v>199</v>
      </c>
      <c r="E87" s="102">
        <v>275</v>
      </c>
      <c r="F87" s="102">
        <v>314</v>
      </c>
      <c r="G87" s="102">
        <v>290</v>
      </c>
      <c r="H87" s="119">
        <v>315</v>
      </c>
      <c r="I87" s="119">
        <v>318</v>
      </c>
      <c r="J87" s="119">
        <v>247</v>
      </c>
      <c r="K87" s="119">
        <v>249</v>
      </c>
    </row>
    <row r="88" spans="1:11" x14ac:dyDescent="0.3">
      <c r="A88" s="86"/>
      <c r="B88" s="217"/>
      <c r="C88" s="122" t="s">
        <v>65</v>
      </c>
      <c r="D88" s="102">
        <v>148</v>
      </c>
      <c r="E88" s="102">
        <v>158</v>
      </c>
      <c r="F88" s="102">
        <v>130</v>
      </c>
      <c r="G88" s="102">
        <v>110</v>
      </c>
      <c r="H88" s="102">
        <v>120</v>
      </c>
      <c r="I88" s="119">
        <v>126</v>
      </c>
      <c r="J88" s="119">
        <v>89</v>
      </c>
      <c r="K88" s="119">
        <v>117</v>
      </c>
    </row>
    <row r="89" spans="1:11" x14ac:dyDescent="0.3">
      <c r="A89" s="86"/>
      <c r="B89" s="232"/>
      <c r="C89" s="233"/>
      <c r="D89" s="233"/>
      <c r="E89" s="233"/>
      <c r="F89" s="233"/>
      <c r="G89" s="233"/>
      <c r="H89" s="233"/>
      <c r="I89" s="233"/>
      <c r="J89" s="234"/>
      <c r="K89" s="90"/>
    </row>
    <row r="90" spans="1:11" ht="28.2" customHeight="1" x14ac:dyDescent="0.3">
      <c r="A90" s="86"/>
      <c r="B90" s="229" t="s">
        <v>22</v>
      </c>
      <c r="C90" s="230"/>
      <c r="D90" s="230"/>
      <c r="E90" s="230"/>
      <c r="F90" s="230"/>
      <c r="G90" s="230"/>
      <c r="H90" s="230"/>
      <c r="I90" s="230"/>
      <c r="J90" s="231"/>
      <c r="K90" s="90"/>
    </row>
    <row r="92" spans="1:11" x14ac:dyDescent="0.3">
      <c r="A92" s="86"/>
      <c r="B92" s="228" t="s">
        <v>41</v>
      </c>
      <c r="C92" s="228"/>
      <c r="D92" s="228"/>
      <c r="E92" s="228"/>
      <c r="F92" s="228"/>
      <c r="G92" s="228"/>
      <c r="H92" s="228"/>
      <c r="I92" s="228"/>
      <c r="J92" s="228"/>
      <c r="K92" s="90"/>
    </row>
    <row r="93" spans="1:11" ht="28.2" customHeight="1" x14ac:dyDescent="0.3">
      <c r="A93" s="86"/>
      <c r="B93" s="130"/>
      <c r="C93" s="131"/>
      <c r="D93" s="129" t="s">
        <v>61</v>
      </c>
      <c r="E93" s="129" t="s">
        <v>60</v>
      </c>
      <c r="F93" s="129" t="s">
        <v>59</v>
      </c>
      <c r="G93" s="129" t="s">
        <v>58</v>
      </c>
      <c r="H93" s="129" t="s">
        <v>57</v>
      </c>
      <c r="I93" s="129" t="s">
        <v>62</v>
      </c>
      <c r="J93" s="129" t="s">
        <v>78</v>
      </c>
      <c r="K93" s="129" t="s">
        <v>102</v>
      </c>
    </row>
    <row r="94" spans="1:11" x14ac:dyDescent="0.3">
      <c r="A94" s="86"/>
      <c r="B94" s="217"/>
      <c r="C94" s="101"/>
      <c r="D94" s="102"/>
      <c r="E94" s="102"/>
      <c r="F94" s="102"/>
      <c r="G94" s="102"/>
      <c r="H94" s="102"/>
      <c r="I94" s="102"/>
      <c r="J94" s="102"/>
      <c r="K94" s="102"/>
    </row>
    <row r="95" spans="1:11" x14ac:dyDescent="0.3">
      <c r="A95" s="86"/>
      <c r="B95" s="217"/>
      <c r="C95" s="107" t="s">
        <v>35</v>
      </c>
      <c r="D95" s="102"/>
      <c r="E95" s="102"/>
      <c r="F95" s="102"/>
      <c r="G95" s="102"/>
      <c r="H95" s="102"/>
      <c r="I95" s="102"/>
      <c r="J95" s="102"/>
      <c r="K95" s="102"/>
    </row>
    <row r="96" spans="1:11" x14ac:dyDescent="0.3">
      <c r="A96" s="86"/>
      <c r="B96" s="217"/>
      <c r="C96" s="103"/>
      <c r="D96" s="102"/>
      <c r="E96" s="102"/>
      <c r="F96" s="102"/>
      <c r="G96" s="102"/>
      <c r="H96" s="102"/>
      <c r="I96" s="102"/>
      <c r="J96" s="102"/>
      <c r="K96" s="102"/>
    </row>
    <row r="97" spans="1:11" x14ac:dyDescent="0.3">
      <c r="A97" s="86"/>
      <c r="B97" s="217"/>
      <c r="C97" s="103"/>
      <c r="D97" s="102"/>
      <c r="E97" s="102"/>
      <c r="F97" s="102"/>
      <c r="G97" s="102"/>
      <c r="H97" s="102"/>
      <c r="I97" s="102"/>
      <c r="J97" s="102"/>
      <c r="K97" s="102"/>
    </row>
    <row r="99" spans="1:11" x14ac:dyDescent="0.3">
      <c r="A99" s="86"/>
    </row>
    <row r="100" spans="1:11" x14ac:dyDescent="0.3">
      <c r="A100" s="86"/>
      <c r="B100" s="228" t="s">
        <v>56</v>
      </c>
      <c r="C100" s="228"/>
      <c r="D100" s="228"/>
      <c r="E100" s="228"/>
      <c r="F100" s="228"/>
      <c r="G100" s="228"/>
      <c r="H100" s="228"/>
      <c r="I100" s="228"/>
      <c r="J100" s="228"/>
      <c r="K100" s="90"/>
    </row>
    <row r="101" spans="1:11" ht="34.950000000000003" customHeight="1" x14ac:dyDescent="0.3">
      <c r="A101" s="86"/>
      <c r="B101" s="126"/>
      <c r="C101" s="132" t="s">
        <v>49</v>
      </c>
      <c r="D101" s="129" t="s">
        <v>61</v>
      </c>
      <c r="E101" s="129" t="s">
        <v>60</v>
      </c>
      <c r="F101" s="129" t="s">
        <v>59</v>
      </c>
      <c r="G101" s="129" t="s">
        <v>58</v>
      </c>
      <c r="H101" s="129" t="s">
        <v>57</v>
      </c>
      <c r="I101" s="129" t="s">
        <v>62</v>
      </c>
      <c r="J101" s="129" t="s">
        <v>78</v>
      </c>
      <c r="K101" s="129" t="s">
        <v>102</v>
      </c>
    </row>
    <row r="102" spans="1:11" x14ac:dyDescent="0.3">
      <c r="A102" s="86"/>
      <c r="B102" s="126"/>
      <c r="C102" s="135" t="s">
        <v>50</v>
      </c>
      <c r="D102" s="136">
        <v>20</v>
      </c>
      <c r="E102" s="136">
        <v>20</v>
      </c>
      <c r="F102" s="136">
        <v>14</v>
      </c>
      <c r="G102" s="137">
        <v>13</v>
      </c>
      <c r="H102" s="136">
        <v>15</v>
      </c>
      <c r="I102" s="145">
        <v>17</v>
      </c>
      <c r="J102" s="185">
        <v>11</v>
      </c>
      <c r="K102" s="185">
        <v>13</v>
      </c>
    </row>
    <row r="103" spans="1:11" x14ac:dyDescent="0.3">
      <c r="A103" s="86"/>
      <c r="B103" s="124"/>
      <c r="C103" s="123" t="s">
        <v>51</v>
      </c>
      <c r="D103" s="138">
        <v>2</v>
      </c>
      <c r="E103" s="138">
        <v>1</v>
      </c>
      <c r="F103" s="139">
        <v>3</v>
      </c>
      <c r="G103" s="137">
        <v>0</v>
      </c>
      <c r="H103" s="139">
        <v>3</v>
      </c>
      <c r="I103" s="146">
        <v>0</v>
      </c>
      <c r="J103" s="186">
        <v>0</v>
      </c>
      <c r="K103" s="186">
        <v>2</v>
      </c>
    </row>
    <row r="104" spans="1:11" x14ac:dyDescent="0.3">
      <c r="A104" s="86"/>
      <c r="B104" s="125"/>
      <c r="C104" s="123" t="s">
        <v>52</v>
      </c>
      <c r="D104" s="138">
        <v>20</v>
      </c>
      <c r="E104" s="138">
        <v>20</v>
      </c>
      <c r="F104" s="140">
        <v>14</v>
      </c>
      <c r="G104" s="141">
        <v>13</v>
      </c>
      <c r="H104" s="139">
        <v>15</v>
      </c>
      <c r="I104" s="146">
        <v>17</v>
      </c>
      <c r="J104" s="186">
        <v>11</v>
      </c>
      <c r="K104" s="186">
        <v>13</v>
      </c>
    </row>
    <row r="105" spans="1:11" x14ac:dyDescent="0.3">
      <c r="A105" s="86"/>
      <c r="B105" s="125"/>
      <c r="C105" s="123" t="s">
        <v>53</v>
      </c>
      <c r="D105" s="138">
        <v>2</v>
      </c>
      <c r="E105" s="138">
        <v>1</v>
      </c>
      <c r="F105" s="140">
        <v>3</v>
      </c>
      <c r="G105" s="141">
        <v>0</v>
      </c>
      <c r="H105" s="139">
        <v>3</v>
      </c>
      <c r="I105" s="146">
        <v>0</v>
      </c>
      <c r="J105" s="186">
        <v>0</v>
      </c>
      <c r="K105" s="186">
        <v>2</v>
      </c>
    </row>
    <row r="106" spans="1:11" x14ac:dyDescent="0.3">
      <c r="A106" s="86"/>
      <c r="B106" s="126"/>
      <c r="C106" s="127" t="s">
        <v>54</v>
      </c>
      <c r="D106" s="142">
        <v>19</v>
      </c>
      <c r="E106" s="142">
        <v>19</v>
      </c>
      <c r="F106" s="143">
        <v>13</v>
      </c>
      <c r="G106" s="137">
        <v>12</v>
      </c>
      <c r="H106" s="143">
        <v>15</v>
      </c>
      <c r="I106" s="138">
        <v>14</v>
      </c>
      <c r="J106" s="186">
        <v>11</v>
      </c>
      <c r="K106" s="186">
        <v>11</v>
      </c>
    </row>
    <row r="107" spans="1:11" x14ac:dyDescent="0.3">
      <c r="A107" s="86"/>
      <c r="B107" s="128"/>
      <c r="C107" s="127" t="s">
        <v>55</v>
      </c>
      <c r="D107" s="142">
        <v>3</v>
      </c>
      <c r="E107" s="142">
        <v>12</v>
      </c>
      <c r="F107" s="143">
        <v>4</v>
      </c>
      <c r="G107" s="143">
        <v>5</v>
      </c>
      <c r="H107" s="143">
        <v>7</v>
      </c>
      <c r="I107" s="138">
        <v>8</v>
      </c>
      <c r="J107" s="186">
        <v>7</v>
      </c>
      <c r="K107" s="186">
        <v>8</v>
      </c>
    </row>
  </sheetData>
  <customSheetViews>
    <customSheetView guid="{5FB72AAD-ECEA-4422-8E45-8800DA688AC2}" topLeftCell="E19">
      <selection activeCell="K73" sqref="K73"/>
      <rowBreaks count="2" manualBreakCount="2">
        <brk id="6" max="8" man="1"/>
        <brk id="18" max="8" man="1"/>
      </rowBreaks>
      <pageMargins left="0.45" right="0.45" top="0.5" bottom="0.5" header="0.3" footer="0.3"/>
      <printOptions horizontalCentered="1"/>
      <pageSetup scale="85" orientation="portrait" r:id="rId1"/>
      <headerFooter>
        <oddFooter>&amp;R&amp;P</oddFooter>
      </headerFooter>
    </customSheetView>
    <customSheetView guid="{178C8736-A54F-4AD8-89E5-B9B204870C3E}" scale="40" topLeftCell="A7">
      <selection activeCell="K73" sqref="K73"/>
      <rowBreaks count="2" manualBreakCount="2">
        <brk id="6" max="8" man="1"/>
        <brk id="18" max="8" man="1"/>
      </rowBreaks>
      <pageMargins left="0.45" right="0.45" top="0.5" bottom="0.5" header="0.3" footer="0.3"/>
      <printOptions horizontalCentered="1"/>
      <pageSetup scale="85" orientation="portrait" r:id="rId2"/>
      <headerFooter>
        <oddFooter>&amp;R&amp;P</oddFooter>
      </headerFooter>
    </customSheetView>
  </customSheetViews>
  <mergeCells count="16">
    <mergeCell ref="B2:J2"/>
    <mergeCell ref="B3:J3"/>
    <mergeCell ref="B4:J4"/>
    <mergeCell ref="B5:J5"/>
    <mergeCell ref="B7:J7"/>
    <mergeCell ref="B16:J16"/>
    <mergeCell ref="B19:J19"/>
    <mergeCell ref="B35:J35"/>
    <mergeCell ref="B37:J37"/>
    <mergeCell ref="B67:J67"/>
    <mergeCell ref="B100:J100"/>
    <mergeCell ref="B68:J68"/>
    <mergeCell ref="B70:J70"/>
    <mergeCell ref="B89:J89"/>
    <mergeCell ref="B90:J90"/>
    <mergeCell ref="B92:J92"/>
  </mergeCells>
  <printOptions horizontalCentered="1"/>
  <pageMargins left="0.45" right="0.45" top="0.5" bottom="0.5" header="0.3" footer="0.3"/>
  <pageSetup scale="85" orientation="portrait" r:id="rId3"/>
  <headerFooter>
    <oddFooter>&amp;R&amp;P</oddFooter>
  </headerFooter>
  <rowBreaks count="2" manualBreakCount="2">
    <brk id="6" max="8" man="1"/>
    <brk id="18" max="8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zoomScaleNormal="100" workbookViewId="0">
      <selection activeCell="K61" sqref="K61"/>
    </sheetView>
  </sheetViews>
  <sheetFormatPr defaultColWidth="8.6640625" defaultRowHeight="15.6" x14ac:dyDescent="0.3"/>
  <cols>
    <col min="1" max="1" width="8" style="88" bestFit="1" customWidth="1"/>
    <col min="2" max="2" width="4.5546875" style="147" customWidth="1"/>
    <col min="3" max="3" width="50.5546875" style="87" customWidth="1"/>
    <col min="4" max="10" width="9.6640625" style="86" customWidth="1"/>
    <col min="11" max="11" width="11.109375" style="86" customWidth="1"/>
    <col min="12" max="12" width="14.109375" style="86" customWidth="1"/>
    <col min="13" max="13" width="68.88671875" style="86" bestFit="1" customWidth="1"/>
    <col min="14" max="16384" width="8.6640625" style="86"/>
  </cols>
  <sheetData>
    <row r="1" spans="1:26" ht="16.2" thickBot="1" x14ac:dyDescent="0.35">
      <c r="A1" s="156"/>
      <c r="B1" s="156"/>
      <c r="C1" s="156"/>
      <c r="D1" s="156"/>
      <c r="E1" s="156"/>
      <c r="F1" s="156"/>
      <c r="G1" s="156"/>
      <c r="H1" s="156"/>
      <c r="I1" s="156"/>
      <c r="J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6.2" thickBot="1" x14ac:dyDescent="0.35">
      <c r="A2" s="156"/>
      <c r="B2" s="248" t="s">
        <v>46</v>
      </c>
      <c r="C2" s="249"/>
      <c r="D2" s="249"/>
      <c r="E2" s="249"/>
      <c r="F2" s="249"/>
      <c r="G2" s="249"/>
      <c r="H2" s="250"/>
      <c r="I2" s="156"/>
      <c r="J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6.2" thickBot="1" x14ac:dyDescent="0.35">
      <c r="A3" s="156"/>
      <c r="B3" s="248" t="s">
        <v>43</v>
      </c>
      <c r="C3" s="249"/>
      <c r="D3" s="249"/>
      <c r="E3" s="249"/>
      <c r="F3" s="249"/>
      <c r="G3" s="249"/>
      <c r="H3" s="250"/>
      <c r="I3" s="156"/>
      <c r="J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16.2" thickBot="1" x14ac:dyDescent="0.35">
      <c r="A4" s="156"/>
      <c r="B4" s="248" t="s">
        <v>44</v>
      </c>
      <c r="C4" s="249"/>
      <c r="D4" s="249"/>
      <c r="E4" s="249"/>
      <c r="F4" s="249"/>
      <c r="G4" s="249"/>
      <c r="H4" s="250"/>
      <c r="I4" s="156"/>
      <c r="J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6.2" thickBot="1" x14ac:dyDescent="0.35">
      <c r="A5" s="156"/>
      <c r="B5" s="248"/>
      <c r="C5" s="249"/>
      <c r="D5" s="249"/>
      <c r="E5" s="249"/>
      <c r="F5" s="249"/>
      <c r="G5" s="249"/>
      <c r="H5" s="250"/>
      <c r="I5" s="156"/>
      <c r="J5" s="156"/>
      <c r="K5" s="98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6.2" thickBot="1" x14ac:dyDescent="0.35">
      <c r="A6" s="156"/>
      <c r="B6" s="197"/>
      <c r="C6" s="197"/>
      <c r="D6" s="197"/>
      <c r="E6" s="197"/>
      <c r="F6" s="197"/>
      <c r="G6" s="197"/>
      <c r="H6" s="197"/>
      <c r="I6" s="197"/>
      <c r="J6" s="197"/>
      <c r="K6" s="97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16.2" thickBot="1" x14ac:dyDescent="0.35">
      <c r="A7" s="191"/>
      <c r="B7" s="247" t="s">
        <v>48</v>
      </c>
      <c r="C7" s="247"/>
      <c r="D7" s="247"/>
      <c r="E7" s="247"/>
      <c r="F7" s="247"/>
      <c r="G7" s="247"/>
      <c r="H7" s="247"/>
      <c r="I7" s="204"/>
      <c r="J7" s="199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s="100" customFormat="1" ht="30" customHeight="1" thickBot="1" x14ac:dyDescent="0.35">
      <c r="A8" s="196"/>
      <c r="B8" s="198"/>
      <c r="C8" s="198"/>
      <c r="D8" s="198" t="s">
        <v>61</v>
      </c>
      <c r="E8" s="198" t="s">
        <v>60</v>
      </c>
      <c r="F8" s="198" t="s">
        <v>59</v>
      </c>
      <c r="G8" s="198" t="s">
        <v>58</v>
      </c>
      <c r="H8" s="198" t="s">
        <v>57</v>
      </c>
      <c r="I8" s="198" t="s">
        <v>62</v>
      </c>
      <c r="J8" s="198" t="s">
        <v>78</v>
      </c>
      <c r="K8" s="129" t="s">
        <v>102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6.2" thickBot="1" x14ac:dyDescent="0.35">
      <c r="A9" s="191"/>
      <c r="B9" s="199"/>
      <c r="C9" s="200" t="s">
        <v>79</v>
      </c>
      <c r="D9" s="199"/>
      <c r="E9" s="199"/>
      <c r="F9" s="199"/>
      <c r="G9" s="199"/>
      <c r="H9" s="199"/>
      <c r="I9" s="199"/>
      <c r="J9" s="199"/>
      <c r="K9" s="102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16.2" thickBot="1" x14ac:dyDescent="0.35">
      <c r="A10" s="191"/>
      <c r="B10" s="199">
        <v>1</v>
      </c>
      <c r="C10" s="201" t="s">
        <v>80</v>
      </c>
      <c r="D10" s="202">
        <v>2</v>
      </c>
      <c r="E10" s="202">
        <v>4</v>
      </c>
      <c r="F10" s="202">
        <v>2</v>
      </c>
      <c r="G10" s="202">
        <v>1</v>
      </c>
      <c r="H10" s="202">
        <v>0</v>
      </c>
      <c r="I10" s="202">
        <v>2</v>
      </c>
      <c r="J10" s="202">
        <v>2</v>
      </c>
      <c r="K10" s="102">
        <v>2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6.2" thickBot="1" x14ac:dyDescent="0.35">
      <c r="A11" s="191"/>
      <c r="B11" s="199"/>
      <c r="C11" s="203"/>
      <c r="D11" s="199"/>
      <c r="E11" s="199"/>
      <c r="F11" s="199"/>
      <c r="G11" s="199"/>
      <c r="H11" s="199"/>
      <c r="I11" s="199"/>
      <c r="J11" s="199"/>
      <c r="K11" s="102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6.2" thickBot="1" x14ac:dyDescent="0.35">
      <c r="A12" s="191"/>
      <c r="B12" s="199"/>
      <c r="C12" s="200" t="s">
        <v>81</v>
      </c>
      <c r="D12" s="199"/>
      <c r="E12" s="199"/>
      <c r="F12" s="199"/>
      <c r="G12" s="199"/>
      <c r="H12" s="199"/>
      <c r="I12" s="199"/>
      <c r="J12" s="199"/>
      <c r="K12" s="102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6.2" thickBot="1" x14ac:dyDescent="0.35">
      <c r="A13" s="191"/>
      <c r="B13" s="199">
        <v>2</v>
      </c>
      <c r="C13" s="201" t="s">
        <v>82</v>
      </c>
      <c r="D13" s="202">
        <v>1</v>
      </c>
      <c r="E13" s="202">
        <v>1</v>
      </c>
      <c r="F13" s="202">
        <v>1</v>
      </c>
      <c r="G13" s="202">
        <v>0</v>
      </c>
      <c r="H13" s="202">
        <v>1</v>
      </c>
      <c r="I13" s="202">
        <v>1</v>
      </c>
      <c r="J13" s="202">
        <v>1</v>
      </c>
      <c r="K13" s="102">
        <v>1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6.2" thickBot="1" x14ac:dyDescent="0.35">
      <c r="A14" s="191"/>
      <c r="B14" s="199">
        <v>3</v>
      </c>
      <c r="C14" s="201" t="s">
        <v>83</v>
      </c>
      <c r="D14" s="202">
        <v>1</v>
      </c>
      <c r="E14" s="202">
        <v>1</v>
      </c>
      <c r="F14" s="202">
        <v>0</v>
      </c>
      <c r="G14" s="202">
        <v>0</v>
      </c>
      <c r="H14" s="202">
        <v>1</v>
      </c>
      <c r="I14" s="202">
        <v>1</v>
      </c>
      <c r="J14" s="202">
        <v>0</v>
      </c>
      <c r="K14" s="102">
        <v>0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6.2" thickBot="1" x14ac:dyDescent="0.35">
      <c r="A15" s="191"/>
      <c r="B15" s="199"/>
      <c r="C15" s="201"/>
      <c r="D15" s="199"/>
      <c r="E15" s="199"/>
      <c r="F15" s="199"/>
      <c r="G15" s="199"/>
      <c r="H15" s="199"/>
      <c r="I15" s="199"/>
      <c r="J15" s="199"/>
      <c r="K15" s="102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27" customHeight="1" thickBot="1" x14ac:dyDescent="0.35">
      <c r="A16" s="191"/>
      <c r="B16" s="246" t="s">
        <v>23</v>
      </c>
      <c r="C16" s="246"/>
      <c r="D16" s="246"/>
      <c r="E16" s="246"/>
      <c r="F16" s="246"/>
      <c r="G16" s="246"/>
      <c r="H16" s="246"/>
      <c r="I16" s="246"/>
      <c r="J16" s="246"/>
      <c r="K16" s="90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16.2" thickBot="1" x14ac:dyDescent="0.35">
      <c r="A17" s="191"/>
      <c r="B17" s="199"/>
      <c r="C17" s="199"/>
      <c r="D17" s="199"/>
      <c r="E17" s="199"/>
      <c r="F17" s="199"/>
      <c r="G17" s="199"/>
      <c r="H17" s="199"/>
      <c r="I17" s="199"/>
      <c r="J17" s="199"/>
      <c r="K17" s="91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6.2" thickBot="1" x14ac:dyDescent="0.35">
      <c r="A18" s="191"/>
      <c r="B18" s="199"/>
      <c r="C18" s="203"/>
      <c r="D18" s="199"/>
      <c r="E18" s="199"/>
      <c r="F18" s="199"/>
      <c r="G18" s="199"/>
      <c r="H18" s="199"/>
      <c r="I18" s="199"/>
      <c r="J18" s="199"/>
      <c r="K18" s="90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6.2" thickBot="1" x14ac:dyDescent="0.35">
      <c r="A19" s="191"/>
      <c r="B19" s="247" t="s">
        <v>47</v>
      </c>
      <c r="C19" s="247"/>
      <c r="D19" s="247"/>
      <c r="E19" s="247"/>
      <c r="F19" s="247"/>
      <c r="G19" s="247"/>
      <c r="H19" s="247"/>
      <c r="I19" s="204"/>
      <c r="J19" s="199"/>
      <c r="K19" s="90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31.95" customHeight="1" thickBot="1" x14ac:dyDescent="0.35">
      <c r="A20" s="191"/>
      <c r="B20" s="205"/>
      <c r="C20" s="205"/>
      <c r="D20" s="198" t="s">
        <v>61</v>
      </c>
      <c r="E20" s="198" t="s">
        <v>60</v>
      </c>
      <c r="F20" s="198" t="s">
        <v>59</v>
      </c>
      <c r="G20" s="198" t="s">
        <v>58</v>
      </c>
      <c r="H20" s="198" t="s">
        <v>57</v>
      </c>
      <c r="I20" s="198" t="s">
        <v>62</v>
      </c>
      <c r="J20" s="198" t="s">
        <v>78</v>
      </c>
      <c r="K20" s="129" t="s">
        <v>102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16.2" thickBot="1" x14ac:dyDescent="0.35">
      <c r="A21" s="191"/>
      <c r="B21" s="199"/>
      <c r="C21" s="200" t="s">
        <v>10</v>
      </c>
      <c r="D21" s="199"/>
      <c r="E21" s="199"/>
      <c r="F21" s="199"/>
      <c r="G21" s="199"/>
      <c r="H21" s="199"/>
      <c r="I21" s="199"/>
      <c r="J21" s="199"/>
      <c r="K21" s="102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16.2" thickBot="1" x14ac:dyDescent="0.35">
      <c r="A22" s="191"/>
      <c r="B22" s="199">
        <v>4</v>
      </c>
      <c r="C22" s="201" t="s">
        <v>84</v>
      </c>
      <c r="D22" s="202">
        <v>3</v>
      </c>
      <c r="E22" s="202">
        <v>3</v>
      </c>
      <c r="F22" s="202">
        <v>3</v>
      </c>
      <c r="G22" s="202">
        <v>2</v>
      </c>
      <c r="H22" s="202">
        <v>3</v>
      </c>
      <c r="I22" s="202">
        <v>3</v>
      </c>
      <c r="J22" s="202">
        <v>2</v>
      </c>
      <c r="K22" s="102">
        <v>2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ht="16.2" thickBot="1" x14ac:dyDescent="0.35">
      <c r="A23" s="191"/>
      <c r="B23" s="199">
        <v>5</v>
      </c>
      <c r="C23" s="201" t="s">
        <v>11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102">
        <v>0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6.2" thickBot="1" x14ac:dyDescent="0.35">
      <c r="A24" s="191"/>
      <c r="B24" s="199">
        <v>6</v>
      </c>
      <c r="C24" s="201" t="s">
        <v>12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72">
        <v>0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16.2" thickBot="1" x14ac:dyDescent="0.35">
      <c r="A25" s="191"/>
      <c r="B25" s="199">
        <v>7</v>
      </c>
      <c r="C25" s="201" t="s">
        <v>13</v>
      </c>
      <c r="D25" s="202">
        <v>3</v>
      </c>
      <c r="E25" s="202">
        <v>3</v>
      </c>
      <c r="F25" s="202">
        <v>3</v>
      </c>
      <c r="G25" s="202">
        <v>2</v>
      </c>
      <c r="H25" s="202">
        <v>3</v>
      </c>
      <c r="I25" s="202">
        <v>3</v>
      </c>
      <c r="J25" s="202">
        <v>2</v>
      </c>
      <c r="K25" s="102">
        <v>2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16.2" thickBot="1" x14ac:dyDescent="0.35">
      <c r="A26" s="191"/>
      <c r="B26" s="199"/>
      <c r="C26" s="203"/>
      <c r="D26" s="199"/>
      <c r="E26" s="199"/>
      <c r="F26" s="199"/>
      <c r="G26" s="199"/>
      <c r="H26" s="199"/>
      <c r="I26" s="199"/>
      <c r="J26" s="199"/>
      <c r="K26" s="102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ht="16.2" thickBot="1" x14ac:dyDescent="0.35">
      <c r="A27" s="191"/>
      <c r="B27" s="199"/>
      <c r="C27" s="200" t="s">
        <v>18</v>
      </c>
      <c r="D27" s="199"/>
      <c r="E27" s="199"/>
      <c r="F27" s="199"/>
      <c r="G27" s="199"/>
      <c r="H27" s="199"/>
      <c r="I27" s="199"/>
      <c r="J27" s="199"/>
      <c r="K27" s="102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16.2" thickBot="1" x14ac:dyDescent="0.35">
      <c r="A28" s="191"/>
      <c r="B28" s="199">
        <v>8</v>
      </c>
      <c r="C28" s="201" t="s">
        <v>14</v>
      </c>
      <c r="D28" s="199"/>
      <c r="E28" s="202">
        <v>7</v>
      </c>
      <c r="F28" s="199"/>
      <c r="G28" s="199"/>
      <c r="H28" s="202">
        <v>0</v>
      </c>
      <c r="I28" s="202">
        <v>0</v>
      </c>
      <c r="J28" s="202">
        <v>0</v>
      </c>
      <c r="K28" s="102">
        <v>0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ht="16.2" thickBot="1" x14ac:dyDescent="0.35">
      <c r="A29" s="191"/>
      <c r="B29" s="199">
        <v>9</v>
      </c>
      <c r="C29" s="201" t="s">
        <v>15</v>
      </c>
      <c r="D29" s="199"/>
      <c r="E29" s="202">
        <v>1</v>
      </c>
      <c r="F29" s="199"/>
      <c r="G29" s="199"/>
      <c r="H29" s="202">
        <v>0</v>
      </c>
      <c r="I29" s="202">
        <v>0</v>
      </c>
      <c r="J29" s="202">
        <v>0</v>
      </c>
      <c r="K29" s="102">
        <v>0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ht="16.2" thickBot="1" x14ac:dyDescent="0.35">
      <c r="A30" s="191"/>
      <c r="B30" s="199">
        <v>10</v>
      </c>
      <c r="C30" s="201" t="s">
        <v>16</v>
      </c>
      <c r="D30" s="199"/>
      <c r="E30" s="202">
        <v>11</v>
      </c>
      <c r="F30" s="199"/>
      <c r="G30" s="199"/>
      <c r="H30" s="202">
        <v>0</v>
      </c>
      <c r="I30" s="202">
        <v>0</v>
      </c>
      <c r="J30" s="202">
        <v>0</v>
      </c>
      <c r="K30" s="102">
        <v>0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ht="16.2" thickBot="1" x14ac:dyDescent="0.35">
      <c r="A31" s="191"/>
      <c r="B31" s="199"/>
      <c r="C31" s="201"/>
      <c r="D31" s="199"/>
      <c r="E31" s="199"/>
      <c r="F31" s="199"/>
      <c r="G31" s="199"/>
      <c r="H31" s="199"/>
      <c r="I31" s="199"/>
      <c r="J31" s="199"/>
      <c r="K31" s="102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ht="16.2" thickBot="1" x14ac:dyDescent="0.35">
      <c r="A32" s="191"/>
      <c r="B32" s="199"/>
      <c r="C32" s="201"/>
      <c r="D32" s="199"/>
      <c r="E32" s="199"/>
      <c r="F32" s="199"/>
      <c r="G32" s="199"/>
      <c r="H32" s="199"/>
      <c r="I32" s="199"/>
      <c r="J32" s="199"/>
      <c r="K32" s="102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ht="16.2" thickBot="1" x14ac:dyDescent="0.35">
      <c r="A33" s="191"/>
      <c r="B33" s="199"/>
      <c r="C33" s="201"/>
      <c r="D33" s="199"/>
      <c r="E33" s="199"/>
      <c r="F33" s="199"/>
      <c r="G33" s="199"/>
      <c r="H33" s="199"/>
      <c r="I33" s="199"/>
      <c r="J33" s="199"/>
      <c r="K33" s="102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ht="16.2" thickBot="1" x14ac:dyDescent="0.35">
      <c r="A34" s="191"/>
      <c r="B34" s="199"/>
      <c r="C34" s="201"/>
      <c r="D34" s="199"/>
      <c r="E34" s="199"/>
      <c r="F34" s="199"/>
      <c r="G34" s="199"/>
      <c r="H34" s="199"/>
      <c r="I34" s="199"/>
      <c r="J34" s="199"/>
      <c r="K34" s="102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ht="28.95" customHeight="1" thickBot="1" x14ac:dyDescent="0.35">
      <c r="A35" s="191"/>
      <c r="B35" s="246" t="s">
        <v>23</v>
      </c>
      <c r="C35" s="246"/>
      <c r="D35" s="246"/>
      <c r="E35" s="246"/>
      <c r="F35" s="246"/>
      <c r="G35" s="246"/>
      <c r="H35" s="246"/>
      <c r="I35" s="246"/>
      <c r="J35" s="246"/>
      <c r="K35" s="90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ht="16.2" thickBot="1" x14ac:dyDescent="0.35">
      <c r="A36" s="156"/>
      <c r="B36" s="206"/>
      <c r="C36" s="206"/>
      <c r="D36" s="206"/>
      <c r="E36" s="206"/>
      <c r="F36" s="206"/>
      <c r="G36" s="206"/>
      <c r="H36" s="206"/>
      <c r="I36" s="206"/>
      <c r="J36" s="206"/>
      <c r="K36" s="9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ht="16.2" thickBot="1" x14ac:dyDescent="0.35">
      <c r="A37" s="156"/>
      <c r="B37" s="237" t="s">
        <v>42</v>
      </c>
      <c r="C37" s="238"/>
      <c r="D37" s="238"/>
      <c r="E37" s="238"/>
      <c r="F37" s="238"/>
      <c r="G37" s="238"/>
      <c r="H37" s="239"/>
      <c r="I37" s="157"/>
      <c r="J37" s="157"/>
      <c r="K37" s="90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ht="33" customHeight="1" thickBot="1" x14ac:dyDescent="0.35">
      <c r="A38" s="160"/>
      <c r="B38" s="167"/>
      <c r="C38" s="167"/>
      <c r="D38" s="158" t="s">
        <v>61</v>
      </c>
      <c r="E38" s="158" t="s">
        <v>60</v>
      </c>
      <c r="F38" s="158" t="s">
        <v>59</v>
      </c>
      <c r="G38" s="158" t="s">
        <v>58</v>
      </c>
      <c r="H38" s="158" t="s">
        <v>57</v>
      </c>
      <c r="I38" s="158" t="s">
        <v>62</v>
      </c>
      <c r="J38" s="158" t="s">
        <v>78</v>
      </c>
      <c r="K38" s="129" t="s">
        <v>102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s="18" customFormat="1" ht="22.95" customHeight="1" thickBot="1" x14ac:dyDescent="0.4">
      <c r="A39" s="160"/>
      <c r="B39" s="161"/>
      <c r="C39" s="168" t="s">
        <v>66</v>
      </c>
      <c r="D39" s="169">
        <v>11000</v>
      </c>
      <c r="E39" s="169">
        <v>11324</v>
      </c>
      <c r="F39" s="169">
        <v>13496</v>
      </c>
      <c r="G39" s="169">
        <v>7475</v>
      </c>
      <c r="H39" s="169">
        <v>19795</v>
      </c>
      <c r="I39" s="170">
        <v>4765</v>
      </c>
      <c r="J39" s="170">
        <v>2448</v>
      </c>
      <c r="K39" s="187">
        <v>15050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s="18" customFormat="1" ht="22.95" customHeight="1" thickBot="1" x14ac:dyDescent="0.4">
      <c r="A40" s="160"/>
      <c r="B40" s="161"/>
      <c r="C40" s="168" t="s">
        <v>85</v>
      </c>
      <c r="D40" s="169">
        <v>6715</v>
      </c>
      <c r="E40" s="169">
        <v>6799</v>
      </c>
      <c r="F40" s="169">
        <v>9059</v>
      </c>
      <c r="G40" s="169">
        <v>4917</v>
      </c>
      <c r="H40" s="169">
        <v>11413</v>
      </c>
      <c r="I40" s="170">
        <v>3327</v>
      </c>
      <c r="J40" s="170">
        <v>2348</v>
      </c>
      <c r="K40" s="187">
        <v>7315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ht="18" customHeight="1" thickBot="1" x14ac:dyDescent="0.35">
      <c r="A41" s="160"/>
      <c r="B41" s="161"/>
      <c r="C41" s="171" t="s">
        <v>67</v>
      </c>
      <c r="D41" s="161"/>
      <c r="E41" s="161"/>
      <c r="F41" s="161"/>
      <c r="G41" s="172">
        <v>0.67</v>
      </c>
      <c r="H41" s="172">
        <v>0.57999999999999996</v>
      </c>
      <c r="I41" s="172">
        <v>0.7</v>
      </c>
      <c r="J41" s="172">
        <v>0.96</v>
      </c>
      <c r="K41" s="172">
        <f>K40/K39</f>
        <v>0.48604651162790696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ht="18" customHeight="1" thickBot="1" x14ac:dyDescent="0.4">
      <c r="A42" s="160"/>
      <c r="B42" s="161"/>
      <c r="C42" s="171" t="s">
        <v>68</v>
      </c>
      <c r="D42" s="161"/>
      <c r="E42" s="161"/>
      <c r="F42" s="161"/>
      <c r="G42" s="172">
        <v>0.33</v>
      </c>
      <c r="H42" s="172">
        <v>0.41</v>
      </c>
      <c r="I42" s="172">
        <v>0.3</v>
      </c>
      <c r="J42" s="172">
        <v>0.04</v>
      </c>
      <c r="K42" s="184">
        <v>0.51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ht="18" customHeight="1" thickBot="1" x14ac:dyDescent="0.4">
      <c r="A43" s="160"/>
      <c r="B43" s="161"/>
      <c r="C43" s="171"/>
      <c r="D43" s="161"/>
      <c r="E43" s="161"/>
      <c r="F43" s="161"/>
      <c r="G43" s="161"/>
      <c r="H43" s="161"/>
      <c r="I43" s="161"/>
      <c r="J43" s="161"/>
      <c r="K43" s="153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s="18" customFormat="1" ht="18" customHeight="1" thickBot="1" x14ac:dyDescent="0.4">
      <c r="A44" s="160"/>
      <c r="B44" s="161"/>
      <c r="C44" s="168" t="s">
        <v>73</v>
      </c>
      <c r="D44" s="169">
        <v>11000</v>
      </c>
      <c r="E44" s="169">
        <v>11324</v>
      </c>
      <c r="F44" s="169">
        <v>13496</v>
      </c>
      <c r="G44" s="169">
        <v>7475</v>
      </c>
      <c r="H44" s="169">
        <v>19795</v>
      </c>
      <c r="I44" s="170">
        <v>4765</v>
      </c>
      <c r="J44" s="170">
        <v>2448</v>
      </c>
      <c r="K44" s="187">
        <v>15050</v>
      </c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s="18" customFormat="1" ht="18" customHeight="1" thickBot="1" x14ac:dyDescent="0.4">
      <c r="A45" s="160"/>
      <c r="B45" s="161"/>
      <c r="C45" s="168" t="s">
        <v>85</v>
      </c>
      <c r="D45" s="169">
        <v>6715</v>
      </c>
      <c r="E45" s="169">
        <v>6799</v>
      </c>
      <c r="F45" s="169">
        <v>9059</v>
      </c>
      <c r="G45" s="169">
        <v>4917</v>
      </c>
      <c r="H45" s="169">
        <v>11413</v>
      </c>
      <c r="I45" s="170">
        <v>3327</v>
      </c>
      <c r="J45" s="170">
        <v>2348</v>
      </c>
      <c r="K45" s="187">
        <v>15050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ht="18" customHeight="1" thickBot="1" x14ac:dyDescent="0.35">
      <c r="A46" s="160"/>
      <c r="B46" s="161"/>
      <c r="C46" s="171" t="s">
        <v>86</v>
      </c>
      <c r="D46" s="161"/>
      <c r="E46" s="161"/>
      <c r="F46" s="161"/>
      <c r="G46" s="172">
        <v>0.67</v>
      </c>
      <c r="H46" s="172">
        <v>0.57999999999999996</v>
      </c>
      <c r="I46" s="172">
        <v>0.7</v>
      </c>
      <c r="J46" s="172">
        <v>0.96</v>
      </c>
      <c r="K46" s="172">
        <v>0.49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ht="18" customHeight="1" thickBot="1" x14ac:dyDescent="0.4">
      <c r="A47" s="160"/>
      <c r="B47" s="161"/>
      <c r="C47" s="171" t="s">
        <v>68</v>
      </c>
      <c r="D47" s="161"/>
      <c r="E47" s="161"/>
      <c r="F47" s="161"/>
      <c r="G47" s="172">
        <v>0.33</v>
      </c>
      <c r="H47" s="172">
        <v>0.41</v>
      </c>
      <c r="I47" s="172">
        <v>0.3</v>
      </c>
      <c r="J47" s="172">
        <v>0.04</v>
      </c>
      <c r="K47" s="184">
        <v>0.51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ht="19.95" customHeight="1" thickBot="1" x14ac:dyDescent="0.35">
      <c r="A48" s="160"/>
      <c r="B48" s="162"/>
      <c r="C48" s="162"/>
      <c r="D48" s="173"/>
      <c r="E48" s="173"/>
      <c r="F48" s="173"/>
      <c r="G48" s="173"/>
      <c r="H48" s="173"/>
      <c r="I48" s="161"/>
      <c r="J48" s="161"/>
      <c r="K48" s="11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1:26" ht="19.95" customHeight="1" thickBot="1" x14ac:dyDescent="0.35">
      <c r="A49" s="160"/>
      <c r="B49" s="162"/>
      <c r="C49" s="162"/>
      <c r="D49" s="173"/>
      <c r="E49" s="173"/>
      <c r="F49" s="173"/>
      <c r="G49" s="173"/>
      <c r="H49" s="173"/>
      <c r="I49" s="161"/>
      <c r="J49" s="161"/>
      <c r="K49" s="154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1:26" ht="16.2" thickBot="1" x14ac:dyDescent="0.35">
      <c r="A50" s="160"/>
      <c r="B50" s="161"/>
      <c r="C50" s="163" t="s">
        <v>87</v>
      </c>
      <c r="D50" s="161"/>
      <c r="E50" s="161"/>
      <c r="F50" s="161"/>
      <c r="G50" s="161"/>
      <c r="H50" s="161"/>
      <c r="I50" s="161"/>
      <c r="J50" s="161"/>
      <c r="K50" s="102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 ht="16.2" thickBot="1" x14ac:dyDescent="0.35">
      <c r="A51" s="160"/>
      <c r="B51" s="161">
        <v>11</v>
      </c>
      <c r="C51" s="164" t="s">
        <v>25</v>
      </c>
      <c r="D51" s="161"/>
      <c r="E51" s="161"/>
      <c r="F51" s="174">
        <v>5600</v>
      </c>
      <c r="G51" s="174">
        <v>5000</v>
      </c>
      <c r="H51" s="174">
        <v>12320</v>
      </c>
      <c r="I51" s="165">
        <v>3765</v>
      </c>
      <c r="J51" s="165">
        <v>2448</v>
      </c>
      <c r="K51" s="188">
        <v>15050</v>
      </c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1:26" ht="16.2" thickBot="1" x14ac:dyDescent="0.35">
      <c r="A52" s="160"/>
      <c r="B52" s="161">
        <v>12</v>
      </c>
      <c r="C52" s="164" t="s">
        <v>26</v>
      </c>
      <c r="D52" s="161"/>
      <c r="E52" s="161"/>
      <c r="F52" s="161"/>
      <c r="G52" s="174">
        <v>5000</v>
      </c>
      <c r="H52" s="174">
        <v>12320</v>
      </c>
      <c r="I52" s="165">
        <v>3765</v>
      </c>
      <c r="J52" s="165">
        <v>2448</v>
      </c>
      <c r="K52" s="188">
        <v>15050</v>
      </c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1:26" ht="16.2" thickBot="1" x14ac:dyDescent="0.35">
      <c r="A53" s="160"/>
      <c r="B53" s="161">
        <v>13</v>
      </c>
      <c r="C53" s="164" t="s">
        <v>27</v>
      </c>
      <c r="D53" s="161"/>
      <c r="E53" s="161"/>
      <c r="F53" s="161"/>
      <c r="G53" s="174">
        <v>5000</v>
      </c>
      <c r="H53" s="174">
        <v>12320</v>
      </c>
      <c r="I53" s="165">
        <v>3765</v>
      </c>
      <c r="J53" s="165">
        <v>2448</v>
      </c>
      <c r="K53" s="188">
        <v>15050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ht="16.2" thickBot="1" x14ac:dyDescent="0.35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02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1:26" ht="16.2" thickBot="1" x14ac:dyDescent="0.35">
      <c r="A55" s="160"/>
      <c r="B55" s="161">
        <v>14</v>
      </c>
      <c r="C55" s="164" t="s">
        <v>28</v>
      </c>
      <c r="D55" s="161"/>
      <c r="E55" s="161"/>
      <c r="F55" s="174">
        <v>2900</v>
      </c>
      <c r="G55" s="174">
        <v>2475</v>
      </c>
      <c r="H55" s="174">
        <v>2475</v>
      </c>
      <c r="I55" s="165">
        <v>1000</v>
      </c>
      <c r="J55" s="165">
        <v>2000</v>
      </c>
      <c r="K55" s="188">
        <v>7210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ht="16.2" thickBot="1" x14ac:dyDescent="0.35">
      <c r="A56" s="160"/>
      <c r="B56" s="161">
        <v>15</v>
      </c>
      <c r="C56" s="164" t="s">
        <v>29</v>
      </c>
      <c r="D56" s="161"/>
      <c r="E56" s="161"/>
      <c r="F56" s="174">
        <v>5600</v>
      </c>
      <c r="G56" s="174">
        <v>5000</v>
      </c>
      <c r="H56" s="174">
        <v>12320</v>
      </c>
      <c r="I56" s="165">
        <v>3765</v>
      </c>
      <c r="J56" s="165">
        <v>2348</v>
      </c>
      <c r="K56" s="188">
        <v>7840</v>
      </c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ht="16.2" thickBot="1" x14ac:dyDescent="0.35">
      <c r="A57" s="160"/>
      <c r="B57" s="161">
        <v>16</v>
      </c>
      <c r="C57" s="164" t="s">
        <v>30</v>
      </c>
      <c r="D57" s="161"/>
      <c r="E57" s="161"/>
      <c r="F57" s="174">
        <v>4500</v>
      </c>
      <c r="G57" s="174">
        <v>5000</v>
      </c>
      <c r="H57" s="174">
        <v>5000</v>
      </c>
      <c r="I57" s="165">
        <v>3765</v>
      </c>
      <c r="J57" s="165">
        <v>2348</v>
      </c>
      <c r="K57" s="188">
        <v>7840</v>
      </c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ht="16.2" thickBot="1" x14ac:dyDescent="0.35">
      <c r="A58" s="160"/>
      <c r="B58" s="161"/>
      <c r="C58" s="164"/>
      <c r="D58" s="161"/>
      <c r="E58" s="161"/>
      <c r="F58" s="161"/>
      <c r="G58" s="161"/>
      <c r="H58" s="161"/>
      <c r="I58" s="161"/>
      <c r="J58" s="161"/>
      <c r="K58" s="102"/>
      <c r="L58" s="156"/>
      <c r="M58" s="156"/>
      <c r="N58" s="156"/>
      <c r="O58" s="156"/>
      <c r="P58" s="16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ht="16.2" thickBot="1" x14ac:dyDescent="0.35">
      <c r="A59" s="160"/>
      <c r="B59" s="161"/>
      <c r="C59" s="163" t="s">
        <v>31</v>
      </c>
      <c r="D59" s="161"/>
      <c r="E59" s="161"/>
      <c r="F59" s="161"/>
      <c r="G59" s="161"/>
      <c r="H59" s="161"/>
      <c r="I59" s="161"/>
      <c r="J59" s="161"/>
      <c r="K59" s="102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ht="18" customHeight="1" thickBot="1" x14ac:dyDescent="0.35">
      <c r="A60" s="160"/>
      <c r="B60" s="161">
        <v>17</v>
      </c>
      <c r="C60" s="164" t="s">
        <v>88</v>
      </c>
      <c r="D60" s="161"/>
      <c r="E60" s="161"/>
      <c r="F60" s="174">
        <v>13496</v>
      </c>
      <c r="G60" s="174">
        <v>7475</v>
      </c>
      <c r="H60" s="174">
        <v>19795</v>
      </c>
      <c r="I60" s="165">
        <v>3765</v>
      </c>
      <c r="J60" s="165">
        <v>2448</v>
      </c>
      <c r="K60" s="188">
        <v>15050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ht="18" customHeight="1" thickBot="1" x14ac:dyDescent="0.35">
      <c r="A61" s="160"/>
      <c r="B61" s="161"/>
      <c r="C61" s="164" t="s">
        <v>69</v>
      </c>
      <c r="D61" s="174">
        <v>6715</v>
      </c>
      <c r="E61" s="174">
        <v>6799</v>
      </c>
      <c r="F61" s="174">
        <v>9059</v>
      </c>
      <c r="G61" s="174">
        <v>4917</v>
      </c>
      <c r="H61" s="174">
        <v>11413</v>
      </c>
      <c r="I61" s="165">
        <v>3327</v>
      </c>
      <c r="J61" s="165">
        <v>2348</v>
      </c>
      <c r="K61" s="227">
        <v>7315</v>
      </c>
      <c r="L61" s="226" t="s">
        <v>103</v>
      </c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31.8" thickBot="1" x14ac:dyDescent="0.35">
      <c r="A62" s="160"/>
      <c r="B62" s="161">
        <v>18</v>
      </c>
      <c r="C62" s="164" t="s">
        <v>89</v>
      </c>
      <c r="D62" s="161"/>
      <c r="E62" s="161"/>
      <c r="F62" s="172">
        <v>0.67</v>
      </c>
      <c r="G62" s="172">
        <v>0.67</v>
      </c>
      <c r="H62" s="175">
        <v>0.57999999999999996</v>
      </c>
      <c r="I62" s="172">
        <v>0.7</v>
      </c>
      <c r="J62" s="172">
        <v>0.96</v>
      </c>
      <c r="K62" s="108">
        <v>0.49</v>
      </c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34.200000000000003" customHeight="1" thickBot="1" x14ac:dyDescent="0.35">
      <c r="A63" s="160"/>
      <c r="B63" s="161">
        <v>19</v>
      </c>
      <c r="C63" s="164" t="s">
        <v>90</v>
      </c>
      <c r="D63" s="161"/>
      <c r="E63" s="161"/>
      <c r="F63" s="172">
        <v>0.33</v>
      </c>
      <c r="G63" s="172">
        <v>0.33</v>
      </c>
      <c r="H63" s="172">
        <v>0.41</v>
      </c>
      <c r="I63" s="172">
        <v>0.3</v>
      </c>
      <c r="J63" s="172">
        <v>0.04</v>
      </c>
      <c r="K63" s="108">
        <v>0.51</v>
      </c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 thickBot="1" x14ac:dyDescent="0.35">
      <c r="A64" s="160"/>
      <c r="B64" s="161"/>
      <c r="C64" s="164"/>
      <c r="D64" s="161"/>
      <c r="E64" s="161"/>
      <c r="F64" s="161"/>
      <c r="G64" s="161"/>
      <c r="H64" s="161"/>
      <c r="I64" s="161"/>
      <c r="J64" s="161"/>
      <c r="K64" s="102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</row>
    <row r="65" spans="1:26" ht="16.2" thickBot="1" x14ac:dyDescent="0.35">
      <c r="A65" s="160"/>
      <c r="B65" s="161"/>
      <c r="C65" s="164"/>
      <c r="D65" s="161"/>
      <c r="E65" s="161"/>
      <c r="F65" s="161"/>
      <c r="G65" s="161"/>
      <c r="H65" s="161"/>
      <c r="I65" s="161"/>
      <c r="J65" s="161"/>
      <c r="K65" s="102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1:26" ht="16.2" thickBot="1" x14ac:dyDescent="0.35">
      <c r="A66" s="160"/>
      <c r="B66" s="161">
        <v>20</v>
      </c>
      <c r="C66" s="164" t="s">
        <v>17</v>
      </c>
      <c r="D66" s="165">
        <v>0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02">
        <v>0</v>
      </c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</row>
    <row r="67" spans="1:26" ht="16.2" thickBot="1" x14ac:dyDescent="0.35">
      <c r="A67" s="160"/>
      <c r="B67" s="243"/>
      <c r="C67" s="244"/>
      <c r="D67" s="244"/>
      <c r="E67" s="244"/>
      <c r="F67" s="244"/>
      <c r="G67" s="244"/>
      <c r="H67" s="245"/>
      <c r="I67" s="161"/>
      <c r="J67" s="161"/>
      <c r="K67" s="90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40.200000000000003" customHeight="1" thickBot="1" x14ac:dyDescent="0.35">
      <c r="A68" s="160"/>
      <c r="B68" s="240" t="s">
        <v>91</v>
      </c>
      <c r="C68" s="241"/>
      <c r="D68" s="241"/>
      <c r="E68" s="241"/>
      <c r="F68" s="241"/>
      <c r="G68" s="241"/>
      <c r="H68" s="241"/>
      <c r="I68" s="241"/>
      <c r="J68" s="242"/>
      <c r="K68" s="90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6.2" thickBot="1" x14ac:dyDescent="0.3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92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26" ht="16.2" thickBot="1" x14ac:dyDescent="0.35">
      <c r="A70" s="156"/>
      <c r="B70" s="237" t="s">
        <v>39</v>
      </c>
      <c r="C70" s="238"/>
      <c r="D70" s="238"/>
      <c r="E70" s="238"/>
      <c r="F70" s="238"/>
      <c r="G70" s="238"/>
      <c r="H70" s="239"/>
      <c r="I70" s="157"/>
      <c r="J70" s="157"/>
      <c r="K70" s="90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</row>
    <row r="71" spans="1:26" ht="37.950000000000003" customHeight="1" thickBot="1" x14ac:dyDescent="0.35">
      <c r="A71" s="160"/>
      <c r="B71" s="167"/>
      <c r="C71" s="167"/>
      <c r="D71" s="158" t="s">
        <v>61</v>
      </c>
      <c r="E71" s="158" t="s">
        <v>60</v>
      </c>
      <c r="F71" s="158" t="s">
        <v>59</v>
      </c>
      <c r="G71" s="158" t="s">
        <v>58</v>
      </c>
      <c r="H71" s="158" t="s">
        <v>57</v>
      </c>
      <c r="I71" s="158" t="s">
        <v>62</v>
      </c>
      <c r="J71" s="158" t="s">
        <v>78</v>
      </c>
      <c r="K71" s="129" t="s">
        <v>102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1:26" ht="16.2" thickBot="1" x14ac:dyDescent="0.35">
      <c r="A72" s="160"/>
      <c r="B72" s="161"/>
      <c r="C72" s="163" t="s">
        <v>21</v>
      </c>
      <c r="D72" s="161"/>
      <c r="E72" s="161"/>
      <c r="F72" s="161"/>
      <c r="G72" s="161"/>
      <c r="H72" s="161"/>
      <c r="I72" s="161"/>
      <c r="J72" s="161"/>
      <c r="K72" s="102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1:26" ht="16.2" thickBot="1" x14ac:dyDescent="0.35">
      <c r="A73" s="160"/>
      <c r="B73" s="161">
        <v>21</v>
      </c>
      <c r="C73" s="164" t="s">
        <v>36</v>
      </c>
      <c r="D73" s="165">
        <v>7</v>
      </c>
      <c r="E73" s="165">
        <v>10</v>
      </c>
      <c r="F73" s="165">
        <v>8</v>
      </c>
      <c r="G73" s="165">
        <v>10</v>
      </c>
      <c r="H73" s="165">
        <v>8</v>
      </c>
      <c r="I73" s="165">
        <v>10</v>
      </c>
      <c r="J73" s="165">
        <v>19</v>
      </c>
      <c r="K73" s="102">
        <v>12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26" ht="16.2" thickBot="1" x14ac:dyDescent="0.35">
      <c r="A74" s="160"/>
      <c r="B74" s="161">
        <v>22</v>
      </c>
      <c r="C74" s="164" t="s">
        <v>37</v>
      </c>
      <c r="D74" s="165">
        <v>4</v>
      </c>
      <c r="E74" s="165">
        <v>1</v>
      </c>
      <c r="F74" s="165">
        <v>0</v>
      </c>
      <c r="G74" s="165">
        <v>4</v>
      </c>
      <c r="H74" s="165">
        <v>1</v>
      </c>
      <c r="I74" s="165">
        <v>4</v>
      </c>
      <c r="J74" s="165">
        <v>7</v>
      </c>
      <c r="K74" s="119">
        <v>3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</row>
    <row r="75" spans="1:26" ht="16.2" thickBot="1" x14ac:dyDescent="0.35">
      <c r="A75" s="160"/>
      <c r="B75" s="161">
        <v>23</v>
      </c>
      <c r="C75" s="164" t="s">
        <v>40</v>
      </c>
      <c r="D75" s="161"/>
      <c r="E75" s="161"/>
      <c r="F75" s="161"/>
      <c r="G75" s="161"/>
      <c r="H75" s="161"/>
      <c r="I75" s="165">
        <v>0</v>
      </c>
      <c r="J75" s="165">
        <v>0</v>
      </c>
      <c r="K75" s="119">
        <v>0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26" ht="16.2" thickBot="1" x14ac:dyDescent="0.35">
      <c r="A76" s="160"/>
      <c r="B76" s="161">
        <v>24</v>
      </c>
      <c r="C76" s="176" t="s">
        <v>0</v>
      </c>
      <c r="D76" s="161"/>
      <c r="E76" s="161"/>
      <c r="F76" s="161"/>
      <c r="G76" s="161"/>
      <c r="H76" s="161"/>
      <c r="I76" s="165">
        <v>0</v>
      </c>
      <c r="J76" s="165">
        <v>0</v>
      </c>
      <c r="K76" s="119">
        <v>0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</row>
    <row r="77" spans="1:26" ht="16.2" thickBot="1" x14ac:dyDescent="0.35">
      <c r="A77" s="160"/>
      <c r="B77" s="161"/>
      <c r="C77" s="164"/>
      <c r="D77" s="161"/>
      <c r="E77" s="161"/>
      <c r="F77" s="161"/>
      <c r="G77" s="161"/>
      <c r="H77" s="161"/>
      <c r="I77" s="161"/>
      <c r="J77" s="161"/>
      <c r="K77" s="102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26" ht="16.2" thickBot="1" x14ac:dyDescent="0.35">
      <c r="A78" s="160"/>
      <c r="B78" s="161"/>
      <c r="C78" s="163" t="s">
        <v>45</v>
      </c>
      <c r="D78" s="161"/>
      <c r="E78" s="161"/>
      <c r="F78" s="161"/>
      <c r="G78" s="161"/>
      <c r="H78" s="161"/>
      <c r="I78" s="161"/>
      <c r="J78" s="161"/>
      <c r="K78" s="102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</row>
    <row r="79" spans="1:26" ht="16.2" thickBot="1" x14ac:dyDescent="0.35">
      <c r="A79" s="160"/>
      <c r="B79" s="161">
        <v>25</v>
      </c>
      <c r="C79" s="164" t="s">
        <v>38</v>
      </c>
      <c r="D79" s="165">
        <v>4</v>
      </c>
      <c r="E79" s="165">
        <v>7</v>
      </c>
      <c r="F79" s="165">
        <v>3</v>
      </c>
      <c r="G79" s="165">
        <v>4</v>
      </c>
      <c r="H79" s="165">
        <v>3</v>
      </c>
      <c r="I79" s="165">
        <v>3</v>
      </c>
      <c r="J79" s="165">
        <v>4</v>
      </c>
      <c r="K79" s="119">
        <v>3</v>
      </c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26" ht="16.2" thickBot="1" x14ac:dyDescent="0.35">
      <c r="A80" s="160"/>
      <c r="B80" s="161">
        <v>26</v>
      </c>
      <c r="C80" s="164" t="s">
        <v>1</v>
      </c>
      <c r="D80" s="165">
        <v>2</v>
      </c>
      <c r="E80" s="165">
        <v>0</v>
      </c>
      <c r="F80" s="165">
        <v>0</v>
      </c>
      <c r="G80" s="165">
        <v>1</v>
      </c>
      <c r="H80" s="165">
        <v>0</v>
      </c>
      <c r="I80" s="165">
        <v>0</v>
      </c>
      <c r="J80" s="165">
        <v>3</v>
      </c>
      <c r="K80" s="119">
        <v>1</v>
      </c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</row>
    <row r="81" spans="1:26" ht="16.2" thickBot="1" x14ac:dyDescent="0.35">
      <c r="A81" s="160"/>
      <c r="B81" s="161"/>
      <c r="C81" s="163"/>
      <c r="D81" s="161"/>
      <c r="E81" s="161"/>
      <c r="F81" s="161"/>
      <c r="G81" s="161"/>
      <c r="H81" s="161"/>
      <c r="I81" s="161"/>
      <c r="J81" s="161"/>
      <c r="K81" s="102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1:26" ht="16.2" thickBot="1" x14ac:dyDescent="0.35">
      <c r="A82" s="160"/>
      <c r="B82" s="161"/>
      <c r="C82" s="163" t="s">
        <v>2</v>
      </c>
      <c r="D82" s="161"/>
      <c r="E82" s="161"/>
      <c r="F82" s="161"/>
      <c r="G82" s="161"/>
      <c r="H82" s="161"/>
      <c r="I82" s="161"/>
      <c r="J82" s="161"/>
      <c r="K82" s="102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</row>
    <row r="83" spans="1:26" ht="16.2" thickBot="1" x14ac:dyDescent="0.35">
      <c r="A83" s="160"/>
      <c r="B83" s="161">
        <v>27</v>
      </c>
      <c r="C83" s="164" t="s">
        <v>3</v>
      </c>
      <c r="D83" s="165">
        <v>3</v>
      </c>
      <c r="E83" s="165">
        <v>3</v>
      </c>
      <c r="F83" s="165">
        <v>5</v>
      </c>
      <c r="G83" s="165">
        <v>6</v>
      </c>
      <c r="H83" s="165">
        <v>4</v>
      </c>
      <c r="I83" s="165">
        <v>7</v>
      </c>
      <c r="J83" s="165">
        <v>15</v>
      </c>
      <c r="K83" s="102">
        <v>9</v>
      </c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</row>
    <row r="84" spans="1:26" ht="16.2" thickBot="1" x14ac:dyDescent="0.35">
      <c r="A84" s="160"/>
      <c r="B84" s="161">
        <v>28</v>
      </c>
      <c r="C84" s="164" t="s">
        <v>4</v>
      </c>
      <c r="D84" s="165">
        <v>2</v>
      </c>
      <c r="E84" s="165">
        <v>1</v>
      </c>
      <c r="F84" s="165">
        <v>4</v>
      </c>
      <c r="G84" s="165">
        <v>3</v>
      </c>
      <c r="H84" s="165">
        <v>1</v>
      </c>
      <c r="I84" s="165">
        <v>7</v>
      </c>
      <c r="J84" s="165">
        <v>6</v>
      </c>
      <c r="K84" s="119">
        <v>3</v>
      </c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</row>
    <row r="85" spans="1:26" ht="16.2" thickBot="1" x14ac:dyDescent="0.35">
      <c r="A85" s="160"/>
      <c r="B85" s="161"/>
      <c r="C85" s="164"/>
      <c r="D85" s="161"/>
      <c r="E85" s="161"/>
      <c r="F85" s="161"/>
      <c r="G85" s="161"/>
      <c r="H85" s="161"/>
      <c r="I85" s="161"/>
      <c r="J85" s="161"/>
      <c r="K85" s="102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</row>
    <row r="86" spans="1:26" ht="16.2" thickBot="1" x14ac:dyDescent="0.35">
      <c r="A86" s="160"/>
      <c r="B86" s="161"/>
      <c r="C86" s="163" t="s">
        <v>63</v>
      </c>
      <c r="D86" s="161"/>
      <c r="E86" s="161"/>
      <c r="F86" s="161"/>
      <c r="G86" s="161"/>
      <c r="H86" s="161"/>
      <c r="I86" s="161"/>
      <c r="J86" s="161"/>
      <c r="K86" s="102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</row>
    <row r="87" spans="1:26" ht="16.2" thickBot="1" x14ac:dyDescent="0.35">
      <c r="A87" s="160"/>
      <c r="B87" s="161"/>
      <c r="C87" s="164" t="s">
        <v>64</v>
      </c>
      <c r="D87" s="165">
        <v>2</v>
      </c>
      <c r="E87" s="161"/>
      <c r="F87" s="161"/>
      <c r="G87" s="165">
        <v>1</v>
      </c>
      <c r="H87" s="165">
        <v>1</v>
      </c>
      <c r="I87" s="165">
        <v>1</v>
      </c>
      <c r="J87" s="165">
        <v>0</v>
      </c>
      <c r="K87" s="119">
        <v>0</v>
      </c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</row>
    <row r="88" spans="1:26" ht="16.2" thickBot="1" x14ac:dyDescent="0.35">
      <c r="A88" s="160"/>
      <c r="B88" s="161"/>
      <c r="C88" s="177" t="s">
        <v>65</v>
      </c>
      <c r="D88" s="165">
        <v>2</v>
      </c>
      <c r="E88" s="161"/>
      <c r="F88" s="161"/>
      <c r="G88" s="165">
        <v>1</v>
      </c>
      <c r="H88" s="165">
        <v>0</v>
      </c>
      <c r="I88" s="165">
        <v>0</v>
      </c>
      <c r="J88" s="165">
        <v>0</v>
      </c>
      <c r="K88" s="119">
        <v>0</v>
      </c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</row>
    <row r="89" spans="1:26" ht="16.2" thickBot="1" x14ac:dyDescent="0.35">
      <c r="A89" s="160"/>
      <c r="B89" s="243"/>
      <c r="C89" s="244"/>
      <c r="D89" s="244"/>
      <c r="E89" s="244"/>
      <c r="F89" s="244"/>
      <c r="G89" s="244"/>
      <c r="H89" s="245"/>
      <c r="I89" s="161"/>
      <c r="J89" s="161"/>
      <c r="K89" s="90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</row>
    <row r="90" spans="1:26" ht="28.2" customHeight="1" thickBot="1" x14ac:dyDescent="0.35">
      <c r="A90" s="160"/>
      <c r="B90" s="240" t="s">
        <v>23</v>
      </c>
      <c r="C90" s="241"/>
      <c r="D90" s="241"/>
      <c r="E90" s="241"/>
      <c r="F90" s="241"/>
      <c r="G90" s="241"/>
      <c r="H90" s="241"/>
      <c r="I90" s="241"/>
      <c r="J90" s="242"/>
      <c r="K90" s="90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</row>
    <row r="91" spans="1:26" ht="16.2" thickBot="1" x14ac:dyDescent="0.3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</row>
    <row r="92" spans="1:26" ht="16.2" thickBot="1" x14ac:dyDescent="0.35">
      <c r="A92" s="156"/>
      <c r="B92" s="237" t="s">
        <v>41</v>
      </c>
      <c r="C92" s="238"/>
      <c r="D92" s="238"/>
      <c r="E92" s="238"/>
      <c r="F92" s="238"/>
      <c r="G92" s="238"/>
      <c r="H92" s="239"/>
      <c r="I92" s="157"/>
      <c r="J92" s="157"/>
      <c r="K92" s="90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</row>
    <row r="93" spans="1:26" ht="28.2" customHeight="1" thickBot="1" x14ac:dyDescent="0.35">
      <c r="A93" s="160"/>
      <c r="B93" s="167"/>
      <c r="C93" s="167"/>
      <c r="D93" s="158" t="s">
        <v>61</v>
      </c>
      <c r="E93" s="158" t="s">
        <v>60</v>
      </c>
      <c r="F93" s="158" t="s">
        <v>59</v>
      </c>
      <c r="G93" s="158" t="s">
        <v>58</v>
      </c>
      <c r="H93" s="158" t="s">
        <v>57</v>
      </c>
      <c r="I93" s="158" t="s">
        <v>62</v>
      </c>
      <c r="J93" s="158" t="s">
        <v>78</v>
      </c>
      <c r="K93" s="129" t="s">
        <v>102</v>
      </c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</row>
    <row r="94" spans="1:26" ht="16.2" thickBot="1" x14ac:dyDescent="0.35">
      <c r="A94" s="160"/>
      <c r="B94" s="161"/>
      <c r="C94" s="163"/>
      <c r="D94" s="161"/>
      <c r="E94" s="161"/>
      <c r="F94" s="161"/>
      <c r="G94" s="161"/>
      <c r="H94" s="161"/>
      <c r="I94" s="161"/>
      <c r="J94" s="161"/>
      <c r="K94" s="102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</row>
    <row r="95" spans="1:26" ht="16.2" thickBot="1" x14ac:dyDescent="0.35">
      <c r="A95" s="160"/>
      <c r="B95" s="161"/>
      <c r="C95" s="171" t="s">
        <v>35</v>
      </c>
      <c r="D95" s="161"/>
      <c r="E95" s="161"/>
      <c r="F95" s="161"/>
      <c r="G95" s="161"/>
      <c r="H95" s="161"/>
      <c r="I95" s="161"/>
      <c r="J95" s="161"/>
      <c r="K95" s="102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</row>
    <row r="96" spans="1:26" ht="16.2" thickBot="1" x14ac:dyDescent="0.35">
      <c r="A96" s="160"/>
      <c r="B96" s="161"/>
      <c r="C96" s="164"/>
      <c r="D96" s="161"/>
      <c r="E96" s="161"/>
      <c r="F96" s="161"/>
      <c r="G96" s="161"/>
      <c r="H96" s="161"/>
      <c r="I96" s="161"/>
      <c r="J96" s="161"/>
      <c r="K96" s="102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</row>
    <row r="97" spans="1:26" ht="16.2" thickBot="1" x14ac:dyDescent="0.35">
      <c r="A97" s="160"/>
      <c r="B97" s="161"/>
      <c r="C97" s="164"/>
      <c r="D97" s="161"/>
      <c r="E97" s="161"/>
      <c r="F97" s="161"/>
      <c r="G97" s="161"/>
      <c r="H97" s="161"/>
      <c r="I97" s="161"/>
      <c r="J97" s="161"/>
      <c r="K97" s="102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</row>
    <row r="98" spans="1:26" ht="16.2" thickBot="1" x14ac:dyDescent="0.3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</row>
    <row r="99" spans="1:26" ht="16.2" thickBot="1" x14ac:dyDescent="0.3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</row>
    <row r="100" spans="1:26" ht="16.2" thickBot="1" x14ac:dyDescent="0.35">
      <c r="A100" s="156"/>
      <c r="B100" s="237" t="s">
        <v>56</v>
      </c>
      <c r="C100" s="238"/>
      <c r="D100" s="238"/>
      <c r="E100" s="238"/>
      <c r="F100" s="238"/>
      <c r="G100" s="238"/>
      <c r="H100" s="239"/>
      <c r="I100" s="157"/>
      <c r="J100" s="157"/>
      <c r="K100" s="90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</row>
    <row r="101" spans="1:26" ht="34.950000000000003" customHeight="1" thickBot="1" x14ac:dyDescent="0.35">
      <c r="A101" s="160"/>
      <c r="B101" s="178"/>
      <c r="C101" s="179" t="s">
        <v>49</v>
      </c>
      <c r="D101" s="158" t="s">
        <v>61</v>
      </c>
      <c r="E101" s="158" t="s">
        <v>60</v>
      </c>
      <c r="F101" s="158" t="s">
        <v>59</v>
      </c>
      <c r="G101" s="158" t="s">
        <v>58</v>
      </c>
      <c r="H101" s="158" t="s">
        <v>57</v>
      </c>
      <c r="I101" s="158" t="s">
        <v>62</v>
      </c>
      <c r="J101" s="158" t="s">
        <v>78</v>
      </c>
      <c r="K101" s="129" t="s">
        <v>102</v>
      </c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</row>
    <row r="102" spans="1:26" ht="16.2" thickBot="1" x14ac:dyDescent="0.35">
      <c r="A102" s="160"/>
      <c r="B102" s="178"/>
      <c r="C102" s="180" t="s">
        <v>50</v>
      </c>
      <c r="D102" s="178">
        <v>5</v>
      </c>
      <c r="E102" s="178">
        <v>5</v>
      </c>
      <c r="F102" s="181">
        <v>5</v>
      </c>
      <c r="G102" s="181">
        <v>5</v>
      </c>
      <c r="H102" s="178">
        <v>5</v>
      </c>
      <c r="I102" s="165">
        <v>5</v>
      </c>
      <c r="J102" s="165">
        <v>4</v>
      </c>
      <c r="K102" s="185">
        <v>4</v>
      </c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</row>
    <row r="103" spans="1:26" ht="16.2" thickBot="1" x14ac:dyDescent="0.35">
      <c r="A103" s="160"/>
      <c r="B103" s="178"/>
      <c r="C103" s="180" t="s">
        <v>51</v>
      </c>
      <c r="D103" s="178">
        <v>0</v>
      </c>
      <c r="E103" s="178">
        <v>0</v>
      </c>
      <c r="F103" s="181">
        <v>0</v>
      </c>
      <c r="G103" s="181">
        <v>0</v>
      </c>
      <c r="H103" s="178">
        <v>0</v>
      </c>
      <c r="I103" s="165">
        <v>0</v>
      </c>
      <c r="J103" s="165">
        <v>0</v>
      </c>
      <c r="K103" s="186">
        <v>0</v>
      </c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</row>
    <row r="104" spans="1:26" ht="16.2" thickBot="1" x14ac:dyDescent="0.35">
      <c r="A104" s="160"/>
      <c r="B104" s="178"/>
      <c r="C104" s="180" t="s">
        <v>52</v>
      </c>
      <c r="D104" s="178">
        <v>3</v>
      </c>
      <c r="E104" s="178">
        <v>3</v>
      </c>
      <c r="F104" s="181">
        <v>5</v>
      </c>
      <c r="G104" s="181">
        <v>3</v>
      </c>
      <c r="H104" s="178">
        <v>3</v>
      </c>
      <c r="I104" s="165">
        <v>3</v>
      </c>
      <c r="J104" s="165">
        <v>2</v>
      </c>
      <c r="K104" s="186">
        <v>2</v>
      </c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</row>
    <row r="105" spans="1:26" ht="16.2" thickBot="1" x14ac:dyDescent="0.35">
      <c r="A105" s="160"/>
      <c r="B105" s="178"/>
      <c r="C105" s="180" t="s">
        <v>53</v>
      </c>
      <c r="D105" s="178">
        <v>0</v>
      </c>
      <c r="E105" s="178">
        <v>0</v>
      </c>
      <c r="F105" s="181">
        <v>0</v>
      </c>
      <c r="G105" s="181">
        <v>0</v>
      </c>
      <c r="H105" s="178">
        <v>0</v>
      </c>
      <c r="I105" s="165">
        <v>0</v>
      </c>
      <c r="J105" s="165">
        <v>0</v>
      </c>
      <c r="K105" s="186">
        <v>0</v>
      </c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</row>
    <row r="106" spans="1:26" ht="16.2" thickBot="1" x14ac:dyDescent="0.35">
      <c r="A106" s="160"/>
      <c r="B106" s="178"/>
      <c r="C106" s="182" t="s">
        <v>54</v>
      </c>
      <c r="D106" s="178">
        <v>3</v>
      </c>
      <c r="E106" s="178">
        <v>3</v>
      </c>
      <c r="F106" s="183">
        <v>3</v>
      </c>
      <c r="G106" s="183">
        <v>3</v>
      </c>
      <c r="H106" s="178">
        <v>3</v>
      </c>
      <c r="I106" s="165">
        <v>3</v>
      </c>
      <c r="J106" s="165">
        <v>2</v>
      </c>
      <c r="K106" s="186">
        <v>2</v>
      </c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</row>
    <row r="107" spans="1:26" ht="16.2" thickBot="1" x14ac:dyDescent="0.35">
      <c r="A107" s="160"/>
      <c r="B107" s="178"/>
      <c r="C107" s="182" t="s">
        <v>55</v>
      </c>
      <c r="D107" s="178">
        <v>0</v>
      </c>
      <c r="E107" s="178">
        <v>0</v>
      </c>
      <c r="F107" s="183">
        <v>0</v>
      </c>
      <c r="G107" s="183">
        <v>0</v>
      </c>
      <c r="H107" s="178">
        <v>0</v>
      </c>
      <c r="I107" s="165">
        <v>0</v>
      </c>
      <c r="J107" s="165">
        <v>0</v>
      </c>
      <c r="K107" s="186">
        <v>0</v>
      </c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</row>
    <row r="108" spans="1:26" ht="16.2" thickBot="1" x14ac:dyDescent="0.3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</row>
    <row r="109" spans="1:26" ht="16.2" thickBot="1" x14ac:dyDescent="0.3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</row>
    <row r="110" spans="1:26" ht="16.2" thickBot="1" x14ac:dyDescent="0.3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</row>
    <row r="111" spans="1:26" ht="16.2" thickBot="1" x14ac:dyDescent="0.3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</row>
    <row r="112" spans="1:26" ht="16.2" thickBot="1" x14ac:dyDescent="0.3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</row>
    <row r="113" spans="1:26" ht="16.2" thickBot="1" x14ac:dyDescent="0.3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</row>
    <row r="114" spans="1:26" ht="16.2" thickBot="1" x14ac:dyDescent="0.3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spans="1:26" ht="16.2" thickBot="1" x14ac:dyDescent="0.3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</row>
    <row r="116" spans="1:26" ht="16.2" thickBot="1" x14ac:dyDescent="0.3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</row>
    <row r="117" spans="1:26" ht="16.2" thickBot="1" x14ac:dyDescent="0.3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</row>
    <row r="118" spans="1:26" ht="16.2" thickBot="1" x14ac:dyDescent="0.3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</row>
    <row r="119" spans="1:26" ht="16.2" thickBot="1" x14ac:dyDescent="0.3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</row>
    <row r="120" spans="1:26" ht="16.2" thickBot="1" x14ac:dyDescent="0.3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</row>
    <row r="121" spans="1:26" ht="16.2" thickBot="1" x14ac:dyDescent="0.3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</row>
    <row r="122" spans="1:26" ht="16.2" thickBot="1" x14ac:dyDescent="0.3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</row>
    <row r="123" spans="1:26" ht="16.2" thickBot="1" x14ac:dyDescent="0.3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</row>
    <row r="124" spans="1:26" ht="16.2" thickBot="1" x14ac:dyDescent="0.3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</row>
    <row r="125" spans="1:26" ht="16.2" thickBot="1" x14ac:dyDescent="0.3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</row>
    <row r="126" spans="1:26" ht="16.2" thickBot="1" x14ac:dyDescent="0.3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</row>
    <row r="127" spans="1:26" ht="16.2" thickBot="1" x14ac:dyDescent="0.3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</row>
    <row r="128" spans="1:26" ht="16.2" thickBot="1" x14ac:dyDescent="0.3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</row>
    <row r="129" spans="1:26" ht="16.2" thickBot="1" x14ac:dyDescent="0.3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</row>
    <row r="130" spans="1:26" ht="16.2" thickBot="1" x14ac:dyDescent="0.3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</row>
    <row r="131" spans="1:26" ht="16.2" thickBot="1" x14ac:dyDescent="0.3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</row>
    <row r="132" spans="1:26" ht="16.2" thickBot="1" x14ac:dyDescent="0.3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spans="1:26" ht="16.2" thickBot="1" x14ac:dyDescent="0.3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</row>
    <row r="134" spans="1:26" ht="16.2" thickBot="1" x14ac:dyDescent="0.3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</row>
    <row r="135" spans="1:26" ht="16.2" thickBot="1" x14ac:dyDescent="0.3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</row>
    <row r="136" spans="1:26" ht="16.2" thickBot="1" x14ac:dyDescent="0.3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</row>
    <row r="137" spans="1:26" ht="16.2" thickBot="1" x14ac:dyDescent="0.3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</row>
    <row r="138" spans="1:26" ht="16.2" thickBot="1" x14ac:dyDescent="0.3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</row>
    <row r="139" spans="1:26" ht="16.2" thickBot="1" x14ac:dyDescent="0.3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</row>
    <row r="140" spans="1:26" ht="16.2" thickBot="1" x14ac:dyDescent="0.3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</row>
    <row r="141" spans="1:26" ht="16.2" thickBot="1" x14ac:dyDescent="0.3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</row>
    <row r="142" spans="1:26" ht="16.2" thickBot="1" x14ac:dyDescent="0.3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</row>
    <row r="143" spans="1:26" ht="16.2" thickBot="1" x14ac:dyDescent="0.3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</row>
    <row r="144" spans="1:26" ht="16.2" thickBot="1" x14ac:dyDescent="0.3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</row>
    <row r="145" spans="1:26" ht="16.2" thickBot="1" x14ac:dyDescent="0.3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</row>
    <row r="146" spans="1:26" ht="16.2" thickBot="1" x14ac:dyDescent="0.3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</row>
    <row r="147" spans="1:26" ht="16.2" thickBot="1" x14ac:dyDescent="0.3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</row>
    <row r="148" spans="1:26" ht="16.2" thickBot="1" x14ac:dyDescent="0.3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</row>
    <row r="149" spans="1:26" ht="16.2" thickBot="1" x14ac:dyDescent="0.3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</row>
    <row r="150" spans="1:26" ht="16.2" thickBot="1" x14ac:dyDescent="0.3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</row>
    <row r="151" spans="1:26" ht="16.2" thickBot="1" x14ac:dyDescent="0.3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</row>
    <row r="152" spans="1:26" ht="16.2" thickBot="1" x14ac:dyDescent="0.3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</row>
    <row r="153" spans="1:26" ht="16.2" thickBot="1" x14ac:dyDescent="0.3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</row>
    <row r="154" spans="1:26" ht="16.2" thickBot="1" x14ac:dyDescent="0.3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</row>
    <row r="155" spans="1:26" ht="16.2" thickBot="1" x14ac:dyDescent="0.3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</row>
    <row r="156" spans="1:26" ht="16.2" thickBot="1" x14ac:dyDescent="0.3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</row>
    <row r="157" spans="1:26" ht="16.2" thickBot="1" x14ac:dyDescent="0.3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</row>
    <row r="158" spans="1:26" ht="16.2" thickBot="1" x14ac:dyDescent="0.3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</row>
    <row r="159" spans="1:26" ht="16.2" thickBot="1" x14ac:dyDescent="0.3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</row>
    <row r="160" spans="1:26" ht="16.2" thickBot="1" x14ac:dyDescent="0.3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</row>
    <row r="161" spans="1:26" ht="16.2" thickBot="1" x14ac:dyDescent="0.3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</row>
    <row r="162" spans="1:26" ht="16.2" thickBot="1" x14ac:dyDescent="0.3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</row>
    <row r="163" spans="1:26" ht="16.2" thickBot="1" x14ac:dyDescent="0.3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</row>
    <row r="164" spans="1:26" ht="16.2" thickBot="1" x14ac:dyDescent="0.3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</row>
    <row r="165" spans="1:26" ht="16.2" thickBot="1" x14ac:dyDescent="0.3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</row>
    <row r="166" spans="1:26" ht="16.2" thickBot="1" x14ac:dyDescent="0.3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</row>
    <row r="167" spans="1:26" ht="16.2" thickBot="1" x14ac:dyDescent="0.3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</row>
    <row r="168" spans="1:26" ht="16.2" thickBot="1" x14ac:dyDescent="0.3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</row>
    <row r="169" spans="1:26" ht="16.2" thickBot="1" x14ac:dyDescent="0.3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</row>
    <row r="170" spans="1:26" ht="16.2" thickBot="1" x14ac:dyDescent="0.35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</row>
    <row r="171" spans="1:26" ht="16.2" thickBot="1" x14ac:dyDescent="0.35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</row>
    <row r="172" spans="1:26" ht="16.2" thickBot="1" x14ac:dyDescent="0.35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</row>
    <row r="173" spans="1:26" ht="16.2" thickBot="1" x14ac:dyDescent="0.35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</row>
    <row r="174" spans="1:26" ht="16.2" thickBot="1" x14ac:dyDescent="0.35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</row>
    <row r="175" spans="1:26" ht="16.2" thickBot="1" x14ac:dyDescent="0.35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</row>
    <row r="176" spans="1:26" ht="16.2" thickBot="1" x14ac:dyDescent="0.35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</row>
    <row r="177" spans="1:26" ht="16.2" thickBot="1" x14ac:dyDescent="0.3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</row>
    <row r="178" spans="1:26" ht="16.2" thickBot="1" x14ac:dyDescent="0.35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</row>
    <row r="179" spans="1:26" ht="16.2" thickBot="1" x14ac:dyDescent="0.35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</row>
    <row r="180" spans="1:26" ht="16.2" thickBot="1" x14ac:dyDescent="0.3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</row>
    <row r="181" spans="1:26" ht="16.2" thickBot="1" x14ac:dyDescent="0.35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</row>
    <row r="182" spans="1:26" ht="16.2" thickBot="1" x14ac:dyDescent="0.35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</row>
    <row r="183" spans="1:26" ht="16.2" thickBot="1" x14ac:dyDescent="0.35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</row>
    <row r="184" spans="1:26" ht="16.2" thickBot="1" x14ac:dyDescent="0.3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</row>
    <row r="185" spans="1:26" ht="16.2" thickBot="1" x14ac:dyDescent="0.3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</row>
    <row r="186" spans="1:26" ht="16.2" thickBot="1" x14ac:dyDescent="0.35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</row>
    <row r="187" spans="1:26" ht="16.2" thickBot="1" x14ac:dyDescent="0.35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</row>
    <row r="188" spans="1:26" ht="16.2" thickBot="1" x14ac:dyDescent="0.3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</row>
    <row r="189" spans="1:26" ht="16.2" thickBot="1" x14ac:dyDescent="0.35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</row>
    <row r="190" spans="1:26" ht="16.2" thickBot="1" x14ac:dyDescent="0.35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</row>
    <row r="191" spans="1:26" ht="16.2" thickBot="1" x14ac:dyDescent="0.35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</row>
    <row r="192" spans="1:26" ht="16.2" thickBot="1" x14ac:dyDescent="0.3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</row>
    <row r="193" spans="1:26" ht="16.2" thickBot="1" x14ac:dyDescent="0.3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</row>
    <row r="194" spans="1:26" ht="16.2" thickBot="1" x14ac:dyDescent="0.3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</row>
    <row r="195" spans="1:26" ht="16.2" thickBot="1" x14ac:dyDescent="0.3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</row>
    <row r="196" spans="1:26" ht="16.2" thickBot="1" x14ac:dyDescent="0.35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</row>
    <row r="197" spans="1:26" ht="16.2" thickBot="1" x14ac:dyDescent="0.35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</row>
    <row r="198" spans="1:26" ht="16.2" thickBot="1" x14ac:dyDescent="0.3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</row>
    <row r="199" spans="1:26" ht="16.2" thickBot="1" x14ac:dyDescent="0.3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</row>
    <row r="200" spans="1:26" ht="16.2" thickBot="1" x14ac:dyDescent="0.35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</row>
    <row r="201" spans="1:26" ht="16.2" thickBot="1" x14ac:dyDescent="0.35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</row>
    <row r="202" spans="1:26" ht="16.2" thickBot="1" x14ac:dyDescent="0.35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</row>
    <row r="203" spans="1:26" ht="16.2" thickBot="1" x14ac:dyDescent="0.35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</row>
    <row r="204" spans="1:26" ht="16.2" thickBot="1" x14ac:dyDescent="0.35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</row>
    <row r="205" spans="1:26" ht="16.2" thickBot="1" x14ac:dyDescent="0.35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</row>
    <row r="206" spans="1:26" ht="16.2" thickBot="1" x14ac:dyDescent="0.3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</row>
    <row r="207" spans="1:26" ht="16.2" thickBot="1" x14ac:dyDescent="0.3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</row>
    <row r="208" spans="1:26" ht="16.2" thickBot="1" x14ac:dyDescent="0.3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</row>
    <row r="209" spans="1:26" ht="16.2" thickBot="1" x14ac:dyDescent="0.3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</row>
    <row r="210" spans="1:26" ht="16.2" thickBot="1" x14ac:dyDescent="0.3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</row>
    <row r="211" spans="1:26" ht="16.2" thickBot="1" x14ac:dyDescent="0.3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</row>
    <row r="212" spans="1:26" ht="16.2" thickBot="1" x14ac:dyDescent="0.35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</row>
    <row r="213" spans="1:26" ht="16.2" thickBot="1" x14ac:dyDescent="0.3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</row>
    <row r="214" spans="1:26" ht="16.2" thickBot="1" x14ac:dyDescent="0.35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</row>
    <row r="215" spans="1:26" ht="16.2" thickBot="1" x14ac:dyDescent="0.35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</row>
    <row r="216" spans="1:26" ht="16.2" thickBot="1" x14ac:dyDescent="0.3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</row>
    <row r="217" spans="1:26" ht="16.2" thickBot="1" x14ac:dyDescent="0.35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</row>
    <row r="218" spans="1:26" ht="16.2" thickBot="1" x14ac:dyDescent="0.3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</row>
    <row r="219" spans="1:26" ht="16.2" thickBot="1" x14ac:dyDescent="0.35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</row>
    <row r="220" spans="1:26" ht="16.2" thickBot="1" x14ac:dyDescent="0.35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</row>
    <row r="221" spans="1:26" ht="16.2" thickBot="1" x14ac:dyDescent="0.35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</row>
    <row r="222" spans="1:26" ht="16.2" thickBot="1" x14ac:dyDescent="0.35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</row>
    <row r="223" spans="1:26" ht="16.2" thickBot="1" x14ac:dyDescent="0.3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</row>
    <row r="224" spans="1:26" ht="16.2" thickBot="1" x14ac:dyDescent="0.35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</row>
    <row r="225" spans="1:26" ht="16.2" thickBot="1" x14ac:dyDescent="0.35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</row>
    <row r="226" spans="1:26" ht="16.2" thickBot="1" x14ac:dyDescent="0.3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</row>
    <row r="227" spans="1:26" ht="16.2" thickBot="1" x14ac:dyDescent="0.3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</row>
    <row r="228" spans="1:26" ht="16.2" thickBot="1" x14ac:dyDescent="0.3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</row>
    <row r="229" spans="1:26" ht="16.2" thickBot="1" x14ac:dyDescent="0.35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</row>
    <row r="230" spans="1:26" ht="16.2" thickBot="1" x14ac:dyDescent="0.35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</row>
    <row r="231" spans="1:26" ht="16.2" thickBot="1" x14ac:dyDescent="0.35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</row>
    <row r="232" spans="1:26" ht="16.2" thickBot="1" x14ac:dyDescent="0.35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</row>
    <row r="233" spans="1:26" ht="16.2" thickBot="1" x14ac:dyDescent="0.35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</row>
    <row r="234" spans="1:26" ht="16.2" thickBot="1" x14ac:dyDescent="0.3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</row>
    <row r="235" spans="1:26" ht="16.2" thickBot="1" x14ac:dyDescent="0.35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</row>
    <row r="236" spans="1:26" ht="16.2" thickBot="1" x14ac:dyDescent="0.35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</row>
    <row r="237" spans="1:26" ht="16.2" thickBot="1" x14ac:dyDescent="0.3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</row>
    <row r="238" spans="1:26" ht="16.2" thickBot="1" x14ac:dyDescent="0.3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</row>
    <row r="239" spans="1:26" ht="16.2" thickBot="1" x14ac:dyDescent="0.35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</row>
    <row r="240" spans="1:26" ht="16.2" thickBot="1" x14ac:dyDescent="0.35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</row>
    <row r="241" spans="1:26" ht="16.2" thickBot="1" x14ac:dyDescent="0.3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</row>
    <row r="242" spans="1:26" ht="16.2" thickBot="1" x14ac:dyDescent="0.3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</row>
    <row r="243" spans="1:26" ht="16.2" thickBot="1" x14ac:dyDescent="0.3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</row>
    <row r="244" spans="1:26" ht="16.2" thickBot="1" x14ac:dyDescent="0.35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</row>
    <row r="245" spans="1:26" ht="16.2" thickBot="1" x14ac:dyDescent="0.35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</row>
    <row r="246" spans="1:26" ht="16.2" thickBot="1" x14ac:dyDescent="0.3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</row>
    <row r="247" spans="1:26" ht="16.2" thickBot="1" x14ac:dyDescent="0.3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</row>
    <row r="248" spans="1:26" ht="16.2" thickBot="1" x14ac:dyDescent="0.3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</row>
    <row r="249" spans="1:26" ht="16.2" thickBot="1" x14ac:dyDescent="0.35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</row>
    <row r="250" spans="1:26" ht="16.2" thickBot="1" x14ac:dyDescent="0.3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</row>
    <row r="251" spans="1:26" ht="16.2" thickBot="1" x14ac:dyDescent="0.35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</row>
    <row r="252" spans="1:26" ht="16.2" thickBot="1" x14ac:dyDescent="0.3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</row>
    <row r="253" spans="1:26" ht="16.2" thickBot="1" x14ac:dyDescent="0.35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</row>
    <row r="254" spans="1:26" ht="16.2" thickBot="1" x14ac:dyDescent="0.35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</row>
    <row r="255" spans="1:26" ht="16.2" thickBot="1" x14ac:dyDescent="0.3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</row>
    <row r="256" spans="1:26" ht="16.2" thickBot="1" x14ac:dyDescent="0.3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</row>
    <row r="257" spans="1:26" ht="16.2" thickBot="1" x14ac:dyDescent="0.3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</row>
    <row r="258" spans="1:26" ht="16.2" thickBot="1" x14ac:dyDescent="0.3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</row>
    <row r="259" spans="1:26" ht="16.2" thickBot="1" x14ac:dyDescent="0.35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</row>
    <row r="260" spans="1:26" ht="16.2" thickBot="1" x14ac:dyDescent="0.35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</row>
    <row r="261" spans="1:26" ht="16.2" thickBot="1" x14ac:dyDescent="0.35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</row>
    <row r="262" spans="1:26" ht="16.2" thickBot="1" x14ac:dyDescent="0.35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</row>
    <row r="263" spans="1:26" ht="16.2" thickBot="1" x14ac:dyDescent="0.35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</row>
    <row r="264" spans="1:26" ht="16.2" thickBot="1" x14ac:dyDescent="0.35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</row>
    <row r="265" spans="1:26" ht="16.2" thickBot="1" x14ac:dyDescent="0.35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</row>
    <row r="266" spans="1:26" ht="16.2" thickBot="1" x14ac:dyDescent="0.35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</row>
    <row r="267" spans="1:26" ht="16.2" thickBot="1" x14ac:dyDescent="0.35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</row>
    <row r="268" spans="1:26" ht="16.2" thickBot="1" x14ac:dyDescent="0.35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</row>
    <row r="269" spans="1:26" ht="16.2" thickBot="1" x14ac:dyDescent="0.35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</row>
    <row r="270" spans="1:26" ht="16.2" thickBot="1" x14ac:dyDescent="0.35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</row>
    <row r="271" spans="1:26" ht="16.2" thickBot="1" x14ac:dyDescent="0.3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</row>
    <row r="272" spans="1:26" ht="16.2" thickBot="1" x14ac:dyDescent="0.3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</row>
    <row r="273" spans="1:26" ht="16.2" thickBot="1" x14ac:dyDescent="0.35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</row>
    <row r="274" spans="1:26" ht="16.2" thickBot="1" x14ac:dyDescent="0.35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</row>
    <row r="275" spans="1:26" ht="16.2" thickBot="1" x14ac:dyDescent="0.35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</row>
    <row r="276" spans="1:26" ht="16.2" thickBot="1" x14ac:dyDescent="0.35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</row>
    <row r="277" spans="1:26" ht="16.2" thickBot="1" x14ac:dyDescent="0.35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</row>
    <row r="278" spans="1:26" ht="16.2" thickBot="1" x14ac:dyDescent="0.35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</row>
    <row r="279" spans="1:26" ht="16.2" thickBot="1" x14ac:dyDescent="0.35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</row>
    <row r="280" spans="1:26" ht="16.2" thickBot="1" x14ac:dyDescent="0.35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</row>
    <row r="281" spans="1:26" ht="16.2" thickBot="1" x14ac:dyDescent="0.35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</row>
    <row r="282" spans="1:26" ht="16.2" thickBot="1" x14ac:dyDescent="0.35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</row>
    <row r="283" spans="1:26" ht="16.2" thickBot="1" x14ac:dyDescent="0.35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</row>
    <row r="284" spans="1:26" ht="16.2" thickBot="1" x14ac:dyDescent="0.35">
      <c r="A284" s="156"/>
      <c r="B284" s="156"/>
      <c r="C284" s="156"/>
      <c r="D284" s="156"/>
      <c r="E284" s="156"/>
      <c r="F284" s="156"/>
      <c r="G284" s="156"/>
      <c r="H284" s="156"/>
      <c r="I284" s="156"/>
      <c r="J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</row>
    <row r="285" spans="1:26" ht="16.2" thickBot="1" x14ac:dyDescent="0.35">
      <c r="A285" s="156"/>
      <c r="B285" s="156"/>
      <c r="C285" s="156"/>
      <c r="D285" s="156"/>
      <c r="E285" s="156"/>
      <c r="F285" s="156"/>
      <c r="G285" s="156"/>
      <c r="H285" s="156"/>
      <c r="I285" s="156"/>
      <c r="J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</row>
    <row r="286" spans="1:26" ht="16.2" thickBot="1" x14ac:dyDescent="0.35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</row>
    <row r="287" spans="1:26" ht="16.2" thickBot="1" x14ac:dyDescent="0.35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</row>
    <row r="288" spans="1:26" ht="16.2" thickBot="1" x14ac:dyDescent="0.35">
      <c r="A288" s="156"/>
      <c r="B288" s="156"/>
      <c r="C288" s="156"/>
      <c r="D288" s="156"/>
      <c r="E288" s="156"/>
      <c r="F288" s="156"/>
      <c r="G288" s="156"/>
      <c r="H288" s="156"/>
      <c r="I288" s="156"/>
      <c r="J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</row>
    <row r="289" spans="1:26" ht="16.2" thickBot="1" x14ac:dyDescent="0.35">
      <c r="A289" s="156"/>
      <c r="B289" s="156"/>
      <c r="C289" s="156"/>
      <c r="D289" s="156"/>
      <c r="E289" s="156"/>
      <c r="F289" s="156"/>
      <c r="G289" s="156"/>
      <c r="H289" s="156"/>
      <c r="I289" s="156"/>
      <c r="J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</row>
    <row r="290" spans="1:26" ht="16.2" thickBot="1" x14ac:dyDescent="0.3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</row>
    <row r="291" spans="1:26" ht="16.2" thickBot="1" x14ac:dyDescent="0.3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</row>
    <row r="292" spans="1:26" ht="16.2" thickBot="1" x14ac:dyDescent="0.35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</row>
    <row r="293" spans="1:26" ht="16.2" thickBot="1" x14ac:dyDescent="0.35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</row>
    <row r="294" spans="1:26" ht="16.2" thickBot="1" x14ac:dyDescent="0.3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</row>
    <row r="295" spans="1:26" ht="16.2" thickBot="1" x14ac:dyDescent="0.35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</row>
    <row r="296" spans="1:26" ht="16.2" thickBot="1" x14ac:dyDescent="0.35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</row>
    <row r="297" spans="1:26" ht="16.2" thickBot="1" x14ac:dyDescent="0.35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</row>
    <row r="298" spans="1:26" ht="16.2" thickBot="1" x14ac:dyDescent="0.3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</row>
    <row r="299" spans="1:26" ht="16.2" thickBot="1" x14ac:dyDescent="0.3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</row>
    <row r="300" spans="1:26" ht="16.2" thickBot="1" x14ac:dyDescent="0.3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</row>
    <row r="301" spans="1:26" ht="16.2" thickBot="1" x14ac:dyDescent="0.35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</row>
    <row r="302" spans="1:26" ht="16.2" thickBot="1" x14ac:dyDescent="0.35">
      <c r="A302" s="156"/>
      <c r="B302" s="156"/>
      <c r="C302" s="156"/>
      <c r="D302" s="156"/>
      <c r="E302" s="156"/>
      <c r="F302" s="156"/>
      <c r="G302" s="156"/>
      <c r="H302" s="156"/>
      <c r="I302" s="156"/>
      <c r="J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</row>
    <row r="303" spans="1:26" ht="16.2" thickBot="1" x14ac:dyDescent="0.35">
      <c r="A303" s="156"/>
      <c r="B303" s="156"/>
      <c r="C303" s="156"/>
      <c r="D303" s="156"/>
      <c r="E303" s="156"/>
      <c r="F303" s="156"/>
      <c r="G303" s="156"/>
      <c r="H303" s="156"/>
      <c r="I303" s="156"/>
      <c r="J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</row>
    <row r="304" spans="1:26" ht="16.2" thickBot="1" x14ac:dyDescent="0.35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</row>
    <row r="305" spans="1:26" ht="16.2" thickBot="1" x14ac:dyDescent="0.35">
      <c r="A305" s="156"/>
      <c r="B305" s="156"/>
      <c r="C305" s="156"/>
      <c r="D305" s="156"/>
      <c r="E305" s="156"/>
      <c r="F305" s="156"/>
      <c r="G305" s="156"/>
      <c r="H305" s="156"/>
      <c r="I305" s="156"/>
      <c r="J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</row>
    <row r="306" spans="1:26" ht="16.2" thickBot="1" x14ac:dyDescent="0.35">
      <c r="A306" s="156"/>
      <c r="B306" s="156"/>
      <c r="C306" s="156"/>
      <c r="D306" s="156"/>
      <c r="E306" s="156"/>
      <c r="F306" s="156"/>
      <c r="G306" s="156"/>
      <c r="H306" s="156"/>
      <c r="I306" s="156"/>
      <c r="J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</row>
    <row r="307" spans="1:26" ht="16.2" thickBot="1" x14ac:dyDescent="0.35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</row>
    <row r="308" spans="1:26" ht="16.2" thickBot="1" x14ac:dyDescent="0.35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</row>
    <row r="309" spans="1:26" ht="16.2" thickBot="1" x14ac:dyDescent="0.35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</row>
    <row r="310" spans="1:26" ht="16.2" thickBot="1" x14ac:dyDescent="0.35">
      <c r="A310" s="156"/>
      <c r="B310" s="156"/>
      <c r="C310" s="156"/>
      <c r="D310" s="156"/>
      <c r="E310" s="156"/>
      <c r="F310" s="156"/>
      <c r="G310" s="156"/>
      <c r="H310" s="156"/>
      <c r="I310" s="156"/>
      <c r="J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</row>
    <row r="311" spans="1:26" ht="16.2" thickBot="1" x14ac:dyDescent="0.35">
      <c r="A311" s="156"/>
      <c r="B311" s="156"/>
      <c r="C311" s="156"/>
      <c r="D311" s="156"/>
      <c r="E311" s="156"/>
      <c r="F311" s="156"/>
      <c r="G311" s="156"/>
      <c r="H311" s="156"/>
      <c r="I311" s="156"/>
      <c r="J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</row>
    <row r="312" spans="1:26" ht="16.2" thickBot="1" x14ac:dyDescent="0.35">
      <c r="A312" s="156"/>
      <c r="B312" s="156"/>
      <c r="C312" s="156"/>
      <c r="D312" s="156"/>
      <c r="E312" s="156"/>
      <c r="F312" s="156"/>
      <c r="G312" s="156"/>
      <c r="H312" s="156"/>
      <c r="I312" s="156"/>
      <c r="J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</row>
    <row r="313" spans="1:26" ht="16.2" thickBot="1" x14ac:dyDescent="0.35">
      <c r="A313" s="156"/>
      <c r="B313" s="156"/>
      <c r="C313" s="156"/>
      <c r="D313" s="156"/>
      <c r="E313" s="156"/>
      <c r="F313" s="156"/>
      <c r="G313" s="156"/>
      <c r="H313" s="156"/>
      <c r="I313" s="156"/>
      <c r="J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</row>
    <row r="314" spans="1:26" ht="16.2" thickBot="1" x14ac:dyDescent="0.35">
      <c r="A314" s="156"/>
      <c r="B314" s="156"/>
      <c r="C314" s="156"/>
      <c r="D314" s="156"/>
      <c r="E314" s="156"/>
      <c r="F314" s="156"/>
      <c r="G314" s="156"/>
      <c r="H314" s="156"/>
      <c r="I314" s="156"/>
      <c r="J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</row>
    <row r="315" spans="1:26" ht="16.2" thickBot="1" x14ac:dyDescent="0.35">
      <c r="A315" s="156"/>
      <c r="B315" s="156"/>
      <c r="C315" s="156"/>
      <c r="D315" s="156"/>
      <c r="E315" s="156"/>
      <c r="F315" s="156"/>
      <c r="G315" s="156"/>
      <c r="H315" s="156"/>
      <c r="I315" s="156"/>
      <c r="J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</row>
    <row r="316" spans="1:26" ht="16.2" thickBot="1" x14ac:dyDescent="0.35">
      <c r="A316" s="156"/>
      <c r="B316" s="156"/>
      <c r="C316" s="156"/>
      <c r="D316" s="156"/>
      <c r="E316" s="156"/>
      <c r="F316" s="156"/>
      <c r="G316" s="156"/>
      <c r="H316" s="156"/>
      <c r="I316" s="156"/>
      <c r="J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</row>
    <row r="317" spans="1:26" ht="16.2" thickBot="1" x14ac:dyDescent="0.35">
      <c r="A317" s="156"/>
      <c r="B317" s="156"/>
      <c r="C317" s="156"/>
      <c r="D317" s="156"/>
      <c r="E317" s="156"/>
      <c r="F317" s="156"/>
      <c r="G317" s="156"/>
      <c r="H317" s="156"/>
      <c r="I317" s="156"/>
      <c r="J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</row>
    <row r="318" spans="1:26" ht="16.2" thickBot="1" x14ac:dyDescent="0.35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</row>
    <row r="319" spans="1:26" ht="16.2" thickBot="1" x14ac:dyDescent="0.35">
      <c r="A319" s="156"/>
      <c r="B319" s="156"/>
      <c r="C319" s="156"/>
      <c r="D319" s="156"/>
      <c r="E319" s="156"/>
      <c r="F319" s="156"/>
      <c r="G319" s="156"/>
      <c r="H319" s="156"/>
      <c r="I319" s="156"/>
      <c r="J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</row>
    <row r="320" spans="1:26" ht="16.2" thickBot="1" x14ac:dyDescent="0.35">
      <c r="A320" s="156"/>
      <c r="B320" s="156"/>
      <c r="C320" s="156"/>
      <c r="D320" s="156"/>
      <c r="E320" s="156"/>
      <c r="F320" s="156"/>
      <c r="G320" s="156"/>
      <c r="H320" s="156"/>
      <c r="I320" s="156"/>
      <c r="J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</row>
    <row r="321" spans="1:26" ht="16.2" thickBot="1" x14ac:dyDescent="0.35">
      <c r="A321" s="156"/>
      <c r="B321" s="156"/>
      <c r="C321" s="156"/>
      <c r="D321" s="156"/>
      <c r="E321" s="156"/>
      <c r="F321" s="156"/>
      <c r="G321" s="156"/>
      <c r="H321" s="156"/>
      <c r="I321" s="156"/>
      <c r="J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</row>
    <row r="322" spans="1:26" ht="16.2" thickBot="1" x14ac:dyDescent="0.35">
      <c r="A322" s="156"/>
      <c r="B322" s="156"/>
      <c r="C322" s="156"/>
      <c r="D322" s="156"/>
      <c r="E322" s="156"/>
      <c r="F322" s="156"/>
      <c r="G322" s="156"/>
      <c r="H322" s="156"/>
      <c r="I322" s="156"/>
      <c r="J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</row>
    <row r="323" spans="1:26" ht="16.2" thickBot="1" x14ac:dyDescent="0.35">
      <c r="A323" s="156"/>
      <c r="B323" s="156"/>
      <c r="C323" s="156"/>
      <c r="D323" s="156"/>
      <c r="E323" s="156"/>
      <c r="F323" s="156"/>
      <c r="G323" s="156"/>
      <c r="H323" s="156"/>
      <c r="I323" s="156"/>
      <c r="J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</row>
    <row r="324" spans="1:26" ht="16.2" thickBot="1" x14ac:dyDescent="0.35">
      <c r="A324" s="156"/>
      <c r="B324" s="156"/>
      <c r="C324" s="156"/>
      <c r="D324" s="156"/>
      <c r="E324" s="156"/>
      <c r="F324" s="156"/>
      <c r="G324" s="156"/>
      <c r="H324" s="156"/>
      <c r="I324" s="156"/>
      <c r="J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</row>
    <row r="325" spans="1:26" ht="16.2" thickBot="1" x14ac:dyDescent="0.35">
      <c r="A325" s="156"/>
      <c r="B325" s="156"/>
      <c r="C325" s="156"/>
      <c r="D325" s="156"/>
      <c r="E325" s="156"/>
      <c r="F325" s="156"/>
      <c r="G325" s="156"/>
      <c r="H325" s="156"/>
      <c r="I325" s="156"/>
      <c r="J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</row>
    <row r="326" spans="1:26" ht="16.2" thickBot="1" x14ac:dyDescent="0.35">
      <c r="A326" s="156"/>
      <c r="B326" s="156"/>
      <c r="C326" s="156"/>
      <c r="D326" s="156"/>
      <c r="E326" s="156"/>
      <c r="F326" s="156"/>
      <c r="G326" s="156"/>
      <c r="H326" s="156"/>
      <c r="I326" s="156"/>
      <c r="J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</row>
    <row r="327" spans="1:26" ht="16.2" thickBot="1" x14ac:dyDescent="0.35">
      <c r="A327" s="156"/>
      <c r="B327" s="156"/>
      <c r="C327" s="156"/>
      <c r="D327" s="156"/>
      <c r="E327" s="156"/>
      <c r="F327" s="156"/>
      <c r="G327" s="156"/>
      <c r="H327" s="156"/>
      <c r="I327" s="156"/>
      <c r="J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</row>
    <row r="328" spans="1:26" ht="16.2" thickBot="1" x14ac:dyDescent="0.35">
      <c r="A328" s="156"/>
      <c r="B328" s="156"/>
      <c r="C328" s="156"/>
      <c r="D328" s="156"/>
      <c r="E328" s="156"/>
      <c r="F328" s="156"/>
      <c r="G328" s="156"/>
      <c r="H328" s="156"/>
      <c r="I328" s="156"/>
      <c r="J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</row>
    <row r="329" spans="1:26" ht="16.2" thickBot="1" x14ac:dyDescent="0.35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</row>
    <row r="330" spans="1:26" ht="16.2" thickBot="1" x14ac:dyDescent="0.35">
      <c r="A330" s="156"/>
      <c r="B330" s="156"/>
      <c r="C330" s="156"/>
      <c r="D330" s="156"/>
      <c r="E330" s="156"/>
      <c r="F330" s="156"/>
      <c r="G330" s="156"/>
      <c r="H330" s="156"/>
      <c r="I330" s="156"/>
      <c r="J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</row>
    <row r="331" spans="1:26" ht="16.2" thickBot="1" x14ac:dyDescent="0.35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</row>
    <row r="332" spans="1:26" ht="16.2" thickBot="1" x14ac:dyDescent="0.35">
      <c r="A332" s="156"/>
      <c r="B332" s="156"/>
      <c r="C332" s="156"/>
      <c r="D332" s="156"/>
      <c r="E332" s="156"/>
      <c r="F332" s="156"/>
      <c r="G332" s="156"/>
      <c r="H332" s="156"/>
      <c r="I332" s="156"/>
      <c r="J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</row>
    <row r="333" spans="1:26" ht="16.2" thickBot="1" x14ac:dyDescent="0.35">
      <c r="A333" s="156"/>
      <c r="B333" s="156"/>
      <c r="C333" s="156"/>
      <c r="D333" s="156"/>
      <c r="E333" s="156"/>
      <c r="F333" s="156"/>
      <c r="G333" s="156"/>
      <c r="H333" s="156"/>
      <c r="I333" s="156"/>
      <c r="J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</row>
    <row r="334" spans="1:26" ht="16.2" thickBot="1" x14ac:dyDescent="0.35">
      <c r="A334" s="156"/>
      <c r="B334" s="156"/>
      <c r="C334" s="156"/>
      <c r="D334" s="156"/>
      <c r="E334" s="156"/>
      <c r="F334" s="156"/>
      <c r="G334" s="156"/>
      <c r="H334" s="156"/>
      <c r="I334" s="156"/>
      <c r="J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</row>
    <row r="335" spans="1:26" ht="16.2" thickBot="1" x14ac:dyDescent="0.3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</row>
    <row r="336" spans="1:26" ht="16.2" thickBot="1" x14ac:dyDescent="0.35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</row>
    <row r="337" spans="1:26" ht="16.2" thickBot="1" x14ac:dyDescent="0.35">
      <c r="A337" s="156"/>
      <c r="B337" s="156"/>
      <c r="C337" s="156"/>
      <c r="D337" s="156"/>
      <c r="E337" s="156"/>
      <c r="F337" s="156"/>
      <c r="G337" s="156"/>
      <c r="H337" s="156"/>
      <c r="I337" s="156"/>
      <c r="J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</row>
    <row r="338" spans="1:26" ht="16.2" thickBot="1" x14ac:dyDescent="0.35">
      <c r="A338" s="156"/>
      <c r="B338" s="156"/>
      <c r="C338" s="156"/>
      <c r="D338" s="156"/>
      <c r="E338" s="156"/>
      <c r="F338" s="156"/>
      <c r="G338" s="156"/>
      <c r="H338" s="156"/>
      <c r="I338" s="156"/>
      <c r="J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</row>
    <row r="339" spans="1:26" ht="16.2" thickBot="1" x14ac:dyDescent="0.35">
      <c r="A339" s="156"/>
      <c r="B339" s="156"/>
      <c r="C339" s="156"/>
      <c r="D339" s="156"/>
      <c r="E339" s="156"/>
      <c r="F339" s="156"/>
      <c r="G339" s="156"/>
      <c r="H339" s="156"/>
      <c r="I339" s="156"/>
      <c r="J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</row>
    <row r="340" spans="1:26" ht="16.2" thickBot="1" x14ac:dyDescent="0.35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</row>
    <row r="341" spans="1:26" ht="16.2" thickBot="1" x14ac:dyDescent="0.3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</row>
    <row r="342" spans="1:26" ht="16.2" thickBot="1" x14ac:dyDescent="0.35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</row>
    <row r="343" spans="1:26" ht="16.2" thickBot="1" x14ac:dyDescent="0.3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</row>
    <row r="344" spans="1:26" ht="16.2" thickBot="1" x14ac:dyDescent="0.3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</row>
    <row r="345" spans="1:26" ht="16.2" thickBot="1" x14ac:dyDescent="0.35">
      <c r="A345" s="156"/>
      <c r="B345" s="156"/>
      <c r="C345" s="156"/>
      <c r="D345" s="156"/>
      <c r="E345" s="156"/>
      <c r="F345" s="156"/>
      <c r="G345" s="156"/>
      <c r="H345" s="156"/>
      <c r="I345" s="156"/>
      <c r="J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</row>
    <row r="346" spans="1:26" ht="16.2" thickBot="1" x14ac:dyDescent="0.35">
      <c r="A346" s="156"/>
      <c r="B346" s="156"/>
      <c r="C346" s="156"/>
      <c r="D346" s="156"/>
      <c r="E346" s="156"/>
      <c r="F346" s="156"/>
      <c r="G346" s="156"/>
      <c r="H346" s="156"/>
      <c r="I346" s="156"/>
      <c r="J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</row>
    <row r="347" spans="1:26" ht="16.2" thickBot="1" x14ac:dyDescent="0.35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</row>
    <row r="348" spans="1:26" ht="16.2" thickBot="1" x14ac:dyDescent="0.35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</row>
    <row r="349" spans="1:26" ht="16.2" thickBot="1" x14ac:dyDescent="0.35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</row>
    <row r="350" spans="1:26" ht="16.2" thickBot="1" x14ac:dyDescent="0.35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</row>
    <row r="351" spans="1:26" ht="16.2" thickBot="1" x14ac:dyDescent="0.35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</row>
    <row r="352" spans="1:26" ht="16.2" thickBot="1" x14ac:dyDescent="0.3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</row>
    <row r="353" spans="1:26" ht="16.2" thickBot="1" x14ac:dyDescent="0.3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</row>
    <row r="354" spans="1:26" ht="16.2" thickBot="1" x14ac:dyDescent="0.35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</row>
    <row r="355" spans="1:26" ht="16.2" thickBot="1" x14ac:dyDescent="0.35">
      <c r="A355" s="156"/>
      <c r="B355" s="156"/>
      <c r="C355" s="156"/>
      <c r="D355" s="156"/>
      <c r="E355" s="156"/>
      <c r="F355" s="156"/>
      <c r="G355" s="156"/>
      <c r="H355" s="156"/>
      <c r="I355" s="156"/>
      <c r="J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</row>
    <row r="356" spans="1:26" ht="16.2" thickBot="1" x14ac:dyDescent="0.35">
      <c r="A356" s="156"/>
      <c r="B356" s="156"/>
      <c r="C356" s="156"/>
      <c r="D356" s="156"/>
      <c r="E356" s="156"/>
      <c r="F356" s="156"/>
      <c r="G356" s="156"/>
      <c r="H356" s="156"/>
      <c r="I356" s="156"/>
      <c r="J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</row>
    <row r="357" spans="1:26" ht="16.2" thickBot="1" x14ac:dyDescent="0.35">
      <c r="A357" s="156"/>
      <c r="B357" s="156"/>
      <c r="C357" s="156"/>
      <c r="D357" s="156"/>
      <c r="E357" s="156"/>
      <c r="F357" s="156"/>
      <c r="G357" s="156"/>
      <c r="H357" s="156"/>
      <c r="I357" s="156"/>
      <c r="J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</row>
    <row r="358" spans="1:26" ht="16.2" thickBot="1" x14ac:dyDescent="0.35">
      <c r="A358" s="156"/>
      <c r="B358" s="156"/>
      <c r="C358" s="156"/>
      <c r="D358" s="156"/>
      <c r="E358" s="156"/>
      <c r="F358" s="156"/>
      <c r="G358" s="156"/>
      <c r="H358" s="156"/>
      <c r="I358" s="156"/>
      <c r="J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</row>
    <row r="359" spans="1:26" ht="16.2" thickBot="1" x14ac:dyDescent="0.35">
      <c r="A359" s="156"/>
      <c r="B359" s="156"/>
      <c r="C359" s="156"/>
      <c r="D359" s="156"/>
      <c r="E359" s="156"/>
      <c r="F359" s="156"/>
      <c r="G359" s="156"/>
      <c r="H359" s="156"/>
      <c r="I359" s="156"/>
      <c r="J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</row>
    <row r="360" spans="1:26" ht="16.2" thickBot="1" x14ac:dyDescent="0.35">
      <c r="A360" s="156"/>
      <c r="B360" s="156"/>
      <c r="C360" s="156"/>
      <c r="D360" s="156"/>
      <c r="E360" s="156"/>
      <c r="F360" s="156"/>
      <c r="G360" s="156"/>
      <c r="H360" s="156"/>
      <c r="I360" s="156"/>
      <c r="J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</row>
    <row r="361" spans="1:26" ht="16.2" thickBot="1" x14ac:dyDescent="0.3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</row>
    <row r="362" spans="1:26" ht="16.2" thickBot="1" x14ac:dyDescent="0.3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</row>
    <row r="363" spans="1:26" ht="16.2" thickBot="1" x14ac:dyDescent="0.35">
      <c r="A363" s="156"/>
      <c r="B363" s="156"/>
      <c r="C363" s="156"/>
      <c r="D363" s="156"/>
      <c r="E363" s="156"/>
      <c r="F363" s="156"/>
      <c r="G363" s="156"/>
      <c r="H363" s="156"/>
      <c r="I363" s="156"/>
      <c r="J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</row>
    <row r="364" spans="1:26" ht="16.2" thickBot="1" x14ac:dyDescent="0.35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</row>
    <row r="365" spans="1:26" ht="16.2" thickBot="1" x14ac:dyDescent="0.35">
      <c r="A365" s="156"/>
      <c r="B365" s="156"/>
      <c r="C365" s="156"/>
      <c r="D365" s="156"/>
      <c r="E365" s="156"/>
      <c r="F365" s="156"/>
      <c r="G365" s="156"/>
      <c r="H365" s="156"/>
      <c r="I365" s="156"/>
      <c r="J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</row>
    <row r="366" spans="1:26" ht="16.2" thickBot="1" x14ac:dyDescent="0.35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</row>
    <row r="367" spans="1:26" ht="16.2" thickBot="1" x14ac:dyDescent="0.35">
      <c r="A367" s="156"/>
      <c r="B367" s="156"/>
      <c r="C367" s="156"/>
      <c r="D367" s="156"/>
      <c r="E367" s="156"/>
      <c r="F367" s="156"/>
      <c r="G367" s="156"/>
      <c r="H367" s="156"/>
      <c r="I367" s="156"/>
      <c r="J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</row>
    <row r="368" spans="1:26" ht="16.2" thickBot="1" x14ac:dyDescent="0.35">
      <c r="A368" s="156"/>
      <c r="B368" s="156"/>
      <c r="C368" s="156"/>
      <c r="D368" s="156"/>
      <c r="E368" s="156"/>
      <c r="F368" s="156"/>
      <c r="G368" s="156"/>
      <c r="H368" s="156"/>
      <c r="I368" s="156"/>
      <c r="J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</row>
    <row r="369" spans="1:26" ht="16.2" thickBot="1" x14ac:dyDescent="0.35">
      <c r="A369" s="156"/>
      <c r="B369" s="156"/>
      <c r="C369" s="156"/>
      <c r="D369" s="156"/>
      <c r="E369" s="156"/>
      <c r="F369" s="156"/>
      <c r="G369" s="156"/>
      <c r="H369" s="156"/>
      <c r="I369" s="156"/>
      <c r="J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</row>
    <row r="370" spans="1:26" ht="16.2" thickBot="1" x14ac:dyDescent="0.35">
      <c r="A370" s="156"/>
      <c r="B370" s="156"/>
      <c r="C370" s="156"/>
      <c r="D370" s="156"/>
      <c r="E370" s="156"/>
      <c r="F370" s="156"/>
      <c r="G370" s="156"/>
      <c r="H370" s="156"/>
      <c r="I370" s="156"/>
      <c r="J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</row>
    <row r="371" spans="1:26" ht="16.2" thickBot="1" x14ac:dyDescent="0.35">
      <c r="A371" s="156"/>
      <c r="B371" s="156"/>
      <c r="C371" s="156"/>
      <c r="D371" s="156"/>
      <c r="E371" s="156"/>
      <c r="F371" s="156"/>
      <c r="G371" s="156"/>
      <c r="H371" s="156"/>
      <c r="I371" s="156"/>
      <c r="J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</row>
    <row r="372" spans="1:26" ht="16.2" thickBot="1" x14ac:dyDescent="0.35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</row>
    <row r="373" spans="1:26" ht="16.2" thickBot="1" x14ac:dyDescent="0.35">
      <c r="A373" s="156"/>
      <c r="B373" s="156"/>
      <c r="C373" s="156"/>
      <c r="D373" s="156"/>
      <c r="E373" s="156"/>
      <c r="F373" s="156"/>
      <c r="G373" s="156"/>
      <c r="H373" s="156"/>
      <c r="I373" s="156"/>
      <c r="J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</row>
    <row r="374" spans="1:26" ht="16.2" thickBot="1" x14ac:dyDescent="0.35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</row>
    <row r="375" spans="1:26" ht="16.2" thickBot="1" x14ac:dyDescent="0.35">
      <c r="A375" s="156"/>
      <c r="B375" s="156"/>
      <c r="C375" s="156"/>
      <c r="D375" s="156"/>
      <c r="E375" s="156"/>
      <c r="F375" s="156"/>
      <c r="G375" s="156"/>
      <c r="H375" s="156"/>
      <c r="I375" s="156"/>
      <c r="J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</row>
    <row r="376" spans="1:26" ht="16.2" thickBot="1" x14ac:dyDescent="0.35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</row>
    <row r="377" spans="1:26" ht="16.2" thickBot="1" x14ac:dyDescent="0.35">
      <c r="A377" s="156"/>
      <c r="B377" s="156"/>
      <c r="C377" s="156"/>
      <c r="D377" s="156"/>
      <c r="E377" s="156"/>
      <c r="F377" s="156"/>
      <c r="G377" s="156"/>
      <c r="H377" s="156"/>
      <c r="I377" s="156"/>
      <c r="J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</row>
    <row r="378" spans="1:26" ht="16.2" thickBot="1" x14ac:dyDescent="0.35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</row>
    <row r="379" spans="1:26" ht="16.2" thickBot="1" x14ac:dyDescent="0.35">
      <c r="A379" s="156"/>
      <c r="B379" s="156"/>
      <c r="C379" s="156"/>
      <c r="D379" s="156"/>
      <c r="E379" s="156"/>
      <c r="F379" s="156"/>
      <c r="G379" s="156"/>
      <c r="H379" s="156"/>
      <c r="I379" s="156"/>
      <c r="J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</row>
    <row r="380" spans="1:26" ht="16.2" thickBot="1" x14ac:dyDescent="0.35">
      <c r="A380" s="156"/>
      <c r="B380" s="156"/>
      <c r="C380" s="156"/>
      <c r="D380" s="156"/>
      <c r="E380" s="156"/>
      <c r="F380" s="156"/>
      <c r="G380" s="156"/>
      <c r="H380" s="156"/>
      <c r="I380" s="156"/>
      <c r="J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</row>
    <row r="381" spans="1:26" ht="16.2" thickBot="1" x14ac:dyDescent="0.35">
      <c r="A381" s="156"/>
      <c r="B381" s="156"/>
      <c r="C381" s="156"/>
      <c r="D381" s="156"/>
      <c r="E381" s="156"/>
      <c r="F381" s="156"/>
      <c r="G381" s="156"/>
      <c r="H381" s="156"/>
      <c r="I381" s="156"/>
      <c r="J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</row>
    <row r="382" spans="1:26" ht="16.2" thickBot="1" x14ac:dyDescent="0.35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</row>
    <row r="383" spans="1:26" ht="16.2" thickBot="1" x14ac:dyDescent="0.35">
      <c r="A383" s="156"/>
      <c r="B383" s="156"/>
      <c r="C383" s="156"/>
      <c r="D383" s="156"/>
      <c r="E383" s="156"/>
      <c r="F383" s="156"/>
      <c r="G383" s="156"/>
      <c r="H383" s="156"/>
      <c r="I383" s="156"/>
      <c r="J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</row>
    <row r="384" spans="1:26" ht="16.2" thickBot="1" x14ac:dyDescent="0.35">
      <c r="A384" s="156"/>
      <c r="B384" s="156"/>
      <c r="C384" s="156"/>
      <c r="D384" s="156"/>
      <c r="E384" s="156"/>
      <c r="F384" s="156"/>
      <c r="G384" s="156"/>
      <c r="H384" s="156"/>
      <c r="I384" s="156"/>
      <c r="J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</row>
    <row r="385" spans="1:26" ht="16.2" thickBot="1" x14ac:dyDescent="0.35">
      <c r="A385" s="156"/>
      <c r="B385" s="156"/>
      <c r="C385" s="156"/>
      <c r="D385" s="156"/>
      <c r="E385" s="156"/>
      <c r="F385" s="156"/>
      <c r="G385" s="156"/>
      <c r="H385" s="156"/>
      <c r="I385" s="156"/>
      <c r="J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</row>
    <row r="386" spans="1:26" ht="16.2" thickBot="1" x14ac:dyDescent="0.35">
      <c r="A386" s="156"/>
      <c r="B386" s="156"/>
      <c r="C386" s="156"/>
      <c r="D386" s="156"/>
      <c r="E386" s="156"/>
      <c r="F386" s="156"/>
      <c r="G386" s="156"/>
      <c r="H386" s="156"/>
      <c r="I386" s="156"/>
      <c r="J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</row>
    <row r="387" spans="1:26" ht="16.2" thickBot="1" x14ac:dyDescent="0.35">
      <c r="A387" s="156"/>
      <c r="B387" s="156"/>
      <c r="C387" s="156"/>
      <c r="D387" s="156"/>
      <c r="E387" s="156"/>
      <c r="F387" s="156"/>
      <c r="G387" s="156"/>
      <c r="H387" s="156"/>
      <c r="I387" s="156"/>
      <c r="J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</row>
    <row r="388" spans="1:26" ht="16.2" thickBot="1" x14ac:dyDescent="0.35">
      <c r="A388" s="156"/>
      <c r="B388" s="156"/>
      <c r="C388" s="156"/>
      <c r="D388" s="156"/>
      <c r="E388" s="156"/>
      <c r="F388" s="156"/>
      <c r="G388" s="156"/>
      <c r="H388" s="156"/>
      <c r="I388" s="156"/>
      <c r="J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</row>
    <row r="389" spans="1:26" ht="16.2" thickBot="1" x14ac:dyDescent="0.35">
      <c r="A389" s="156"/>
      <c r="B389" s="156"/>
      <c r="C389" s="156"/>
      <c r="D389" s="156"/>
      <c r="E389" s="156"/>
      <c r="F389" s="156"/>
      <c r="G389" s="156"/>
      <c r="H389" s="156"/>
      <c r="I389" s="156"/>
      <c r="J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</row>
    <row r="390" spans="1:26" ht="16.2" thickBot="1" x14ac:dyDescent="0.35">
      <c r="A390" s="156"/>
      <c r="B390" s="156"/>
      <c r="C390" s="156"/>
      <c r="D390" s="156"/>
      <c r="E390" s="156"/>
      <c r="F390" s="156"/>
      <c r="G390" s="156"/>
      <c r="H390" s="156"/>
      <c r="I390" s="156"/>
      <c r="J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</row>
    <row r="391" spans="1:26" ht="16.2" thickBot="1" x14ac:dyDescent="0.35">
      <c r="A391" s="156"/>
      <c r="B391" s="156"/>
      <c r="C391" s="156"/>
      <c r="D391" s="156"/>
      <c r="E391" s="156"/>
      <c r="F391" s="156"/>
      <c r="G391" s="156"/>
      <c r="H391" s="156"/>
      <c r="I391" s="156"/>
      <c r="J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</row>
    <row r="392" spans="1:26" ht="16.2" thickBot="1" x14ac:dyDescent="0.35">
      <c r="A392" s="156"/>
      <c r="B392" s="156"/>
      <c r="C392" s="156"/>
      <c r="D392" s="156"/>
      <c r="E392" s="156"/>
      <c r="F392" s="156"/>
      <c r="G392" s="156"/>
      <c r="H392" s="156"/>
      <c r="I392" s="156"/>
      <c r="J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</row>
    <row r="393" spans="1:26" ht="16.2" thickBot="1" x14ac:dyDescent="0.35">
      <c r="A393" s="156"/>
      <c r="B393" s="156"/>
      <c r="C393" s="156"/>
      <c r="D393" s="156"/>
      <c r="E393" s="156"/>
      <c r="F393" s="156"/>
      <c r="G393" s="156"/>
      <c r="H393" s="156"/>
      <c r="I393" s="156"/>
      <c r="J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</row>
    <row r="394" spans="1:26" ht="16.2" thickBot="1" x14ac:dyDescent="0.35">
      <c r="A394" s="156"/>
      <c r="B394" s="156"/>
      <c r="C394" s="156"/>
      <c r="D394" s="156"/>
      <c r="E394" s="156"/>
      <c r="F394" s="156"/>
      <c r="G394" s="156"/>
      <c r="H394" s="156"/>
      <c r="I394" s="156"/>
      <c r="J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</row>
    <row r="395" spans="1:26" ht="16.2" thickBot="1" x14ac:dyDescent="0.35">
      <c r="A395" s="156"/>
      <c r="B395" s="156"/>
      <c r="C395" s="156"/>
      <c r="D395" s="156"/>
      <c r="E395" s="156"/>
      <c r="F395" s="156"/>
      <c r="G395" s="156"/>
      <c r="H395" s="156"/>
      <c r="I395" s="156"/>
      <c r="J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</row>
    <row r="396" spans="1:26" ht="16.2" thickBot="1" x14ac:dyDescent="0.3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</row>
    <row r="397" spans="1:26" ht="16.2" thickBot="1" x14ac:dyDescent="0.3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</row>
    <row r="398" spans="1:26" ht="16.2" thickBot="1" x14ac:dyDescent="0.35">
      <c r="A398" s="156"/>
      <c r="B398" s="156"/>
      <c r="C398" s="156"/>
      <c r="D398" s="156"/>
      <c r="E398" s="156"/>
      <c r="F398" s="156"/>
      <c r="G398" s="156"/>
      <c r="H398" s="156"/>
      <c r="I398" s="156"/>
      <c r="J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</row>
    <row r="399" spans="1:26" ht="16.2" thickBot="1" x14ac:dyDescent="0.35">
      <c r="A399" s="156"/>
      <c r="B399" s="156"/>
      <c r="C399" s="156"/>
      <c r="D399" s="156"/>
      <c r="E399" s="156"/>
      <c r="F399" s="156"/>
      <c r="G399" s="156"/>
      <c r="H399" s="156"/>
      <c r="I399" s="156"/>
      <c r="J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</row>
    <row r="400" spans="1:26" ht="16.2" thickBot="1" x14ac:dyDescent="0.35">
      <c r="A400" s="156"/>
      <c r="B400" s="156"/>
      <c r="C400" s="156"/>
      <c r="D400" s="156"/>
      <c r="E400" s="156"/>
      <c r="F400" s="156"/>
      <c r="G400" s="156"/>
      <c r="H400" s="156"/>
      <c r="I400" s="156"/>
      <c r="J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</row>
    <row r="401" spans="1:26" ht="16.2" thickBot="1" x14ac:dyDescent="0.35">
      <c r="A401" s="156"/>
      <c r="B401" s="156"/>
      <c r="C401" s="156"/>
      <c r="D401" s="156"/>
      <c r="E401" s="156"/>
      <c r="F401" s="156"/>
      <c r="G401" s="156"/>
      <c r="H401" s="156"/>
      <c r="I401" s="156"/>
      <c r="J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</row>
    <row r="402" spans="1:26" ht="16.2" thickBot="1" x14ac:dyDescent="0.35">
      <c r="A402" s="156"/>
      <c r="B402" s="156"/>
      <c r="C402" s="156"/>
      <c r="D402" s="156"/>
      <c r="E402" s="156"/>
      <c r="F402" s="156"/>
      <c r="G402" s="156"/>
      <c r="H402" s="156"/>
      <c r="I402" s="156"/>
      <c r="J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</row>
    <row r="403" spans="1:26" ht="16.2" thickBot="1" x14ac:dyDescent="0.35">
      <c r="A403" s="156"/>
      <c r="B403" s="156"/>
      <c r="C403" s="156"/>
      <c r="D403" s="156"/>
      <c r="E403" s="156"/>
      <c r="F403" s="156"/>
      <c r="G403" s="156"/>
      <c r="H403" s="156"/>
      <c r="I403" s="156"/>
      <c r="J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</row>
    <row r="404" spans="1:26" ht="16.2" thickBot="1" x14ac:dyDescent="0.35">
      <c r="A404" s="156"/>
      <c r="B404" s="156"/>
      <c r="C404" s="156"/>
      <c r="D404" s="156"/>
      <c r="E404" s="156"/>
      <c r="F404" s="156"/>
      <c r="G404" s="156"/>
      <c r="H404" s="156"/>
      <c r="I404" s="156"/>
      <c r="J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</row>
    <row r="405" spans="1:26" ht="16.2" thickBot="1" x14ac:dyDescent="0.3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</row>
    <row r="406" spans="1:26" ht="16.2" thickBot="1" x14ac:dyDescent="0.3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</row>
    <row r="407" spans="1:26" ht="16.2" thickBot="1" x14ac:dyDescent="0.35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</row>
    <row r="408" spans="1:26" ht="16.2" thickBot="1" x14ac:dyDescent="0.35">
      <c r="A408" s="156"/>
      <c r="B408" s="156"/>
      <c r="C408" s="156"/>
      <c r="D408" s="156"/>
      <c r="E408" s="156"/>
      <c r="F408" s="156"/>
      <c r="G408" s="156"/>
      <c r="H408" s="156"/>
      <c r="I408" s="156"/>
      <c r="J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</row>
    <row r="409" spans="1:26" ht="16.2" thickBot="1" x14ac:dyDescent="0.35">
      <c r="A409" s="156"/>
      <c r="B409" s="156"/>
      <c r="C409" s="156"/>
      <c r="D409" s="156"/>
      <c r="E409" s="156"/>
      <c r="F409" s="156"/>
      <c r="G409" s="156"/>
      <c r="H409" s="156"/>
      <c r="I409" s="156"/>
      <c r="J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</row>
    <row r="410" spans="1:26" ht="16.2" thickBot="1" x14ac:dyDescent="0.35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</row>
    <row r="411" spans="1:26" ht="16.2" thickBot="1" x14ac:dyDescent="0.3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</row>
    <row r="412" spans="1:26" ht="16.2" thickBot="1" x14ac:dyDescent="0.3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</row>
    <row r="413" spans="1:26" ht="16.2" thickBot="1" x14ac:dyDescent="0.3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</row>
    <row r="414" spans="1:26" ht="16.2" thickBot="1" x14ac:dyDescent="0.3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</row>
    <row r="415" spans="1:26" ht="16.2" thickBot="1" x14ac:dyDescent="0.3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</row>
    <row r="416" spans="1:26" ht="16.2" thickBot="1" x14ac:dyDescent="0.35">
      <c r="A416" s="156"/>
      <c r="B416" s="156"/>
      <c r="C416" s="156"/>
      <c r="D416" s="156"/>
      <c r="E416" s="156"/>
      <c r="F416" s="156"/>
      <c r="G416" s="156"/>
      <c r="H416" s="156"/>
      <c r="I416" s="156"/>
      <c r="J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</row>
    <row r="417" spans="1:26" ht="16.2" thickBot="1" x14ac:dyDescent="0.35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</row>
    <row r="418" spans="1:26" ht="16.2" thickBot="1" x14ac:dyDescent="0.35">
      <c r="A418" s="156"/>
      <c r="B418" s="156"/>
      <c r="C418" s="156"/>
      <c r="D418" s="156"/>
      <c r="E418" s="156"/>
      <c r="F418" s="156"/>
      <c r="G418" s="156"/>
      <c r="H418" s="156"/>
      <c r="I418" s="156"/>
      <c r="J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</row>
    <row r="419" spans="1:26" ht="16.2" thickBot="1" x14ac:dyDescent="0.35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</row>
    <row r="420" spans="1:26" ht="16.2" thickBot="1" x14ac:dyDescent="0.35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</row>
    <row r="421" spans="1:26" ht="16.2" thickBot="1" x14ac:dyDescent="0.35">
      <c r="A421" s="156"/>
      <c r="B421" s="156"/>
      <c r="C421" s="156"/>
      <c r="D421" s="156"/>
      <c r="E421" s="156"/>
      <c r="F421" s="156"/>
      <c r="G421" s="156"/>
      <c r="H421" s="156"/>
      <c r="I421" s="156"/>
      <c r="J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</row>
    <row r="422" spans="1:26" ht="16.2" thickBot="1" x14ac:dyDescent="0.35">
      <c r="A422" s="156"/>
      <c r="B422" s="156"/>
      <c r="C422" s="156"/>
      <c r="D422" s="156"/>
      <c r="E422" s="156"/>
      <c r="F422" s="156"/>
      <c r="G422" s="156"/>
      <c r="H422" s="156"/>
      <c r="I422" s="156"/>
      <c r="J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</row>
    <row r="423" spans="1:26" ht="16.2" thickBot="1" x14ac:dyDescent="0.35">
      <c r="A423" s="156"/>
      <c r="B423" s="156"/>
      <c r="C423" s="156"/>
      <c r="D423" s="156"/>
      <c r="E423" s="156"/>
      <c r="F423" s="156"/>
      <c r="G423" s="156"/>
      <c r="H423" s="156"/>
      <c r="I423" s="156"/>
      <c r="J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</row>
    <row r="424" spans="1:26" ht="16.2" thickBot="1" x14ac:dyDescent="0.35">
      <c r="A424" s="156"/>
      <c r="B424" s="156"/>
      <c r="C424" s="156"/>
      <c r="D424" s="156"/>
      <c r="E424" s="156"/>
      <c r="F424" s="156"/>
      <c r="G424" s="156"/>
      <c r="H424" s="156"/>
      <c r="I424" s="156"/>
      <c r="J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</row>
    <row r="425" spans="1:26" ht="16.2" thickBot="1" x14ac:dyDescent="0.35">
      <c r="A425" s="156"/>
      <c r="B425" s="156"/>
      <c r="C425" s="156"/>
      <c r="D425" s="156"/>
      <c r="E425" s="156"/>
      <c r="F425" s="156"/>
      <c r="G425" s="156"/>
      <c r="H425" s="156"/>
      <c r="I425" s="156"/>
      <c r="J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</row>
    <row r="426" spans="1:26" ht="16.2" thickBot="1" x14ac:dyDescent="0.35">
      <c r="A426" s="156"/>
      <c r="B426" s="156"/>
      <c r="C426" s="156"/>
      <c r="D426" s="156"/>
      <c r="E426" s="156"/>
      <c r="F426" s="156"/>
      <c r="G426" s="156"/>
      <c r="H426" s="156"/>
      <c r="I426" s="156"/>
      <c r="J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</row>
    <row r="427" spans="1:26" ht="16.2" thickBot="1" x14ac:dyDescent="0.35">
      <c r="A427" s="156"/>
      <c r="B427" s="156"/>
      <c r="C427" s="156"/>
      <c r="D427" s="156"/>
      <c r="E427" s="156"/>
      <c r="F427" s="156"/>
      <c r="G427" s="156"/>
      <c r="H427" s="156"/>
      <c r="I427" s="156"/>
      <c r="J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</row>
    <row r="428" spans="1:26" ht="16.2" thickBot="1" x14ac:dyDescent="0.35">
      <c r="A428" s="156"/>
      <c r="B428" s="156"/>
      <c r="C428" s="156"/>
      <c r="D428" s="156"/>
      <c r="E428" s="156"/>
      <c r="F428" s="156"/>
      <c r="G428" s="156"/>
      <c r="H428" s="156"/>
      <c r="I428" s="156"/>
      <c r="J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</row>
    <row r="429" spans="1:26" ht="16.2" thickBot="1" x14ac:dyDescent="0.35">
      <c r="A429" s="156"/>
      <c r="B429" s="156"/>
      <c r="C429" s="156"/>
      <c r="D429" s="156"/>
      <c r="E429" s="156"/>
      <c r="F429" s="156"/>
      <c r="G429" s="156"/>
      <c r="H429" s="156"/>
      <c r="I429" s="156"/>
      <c r="J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</row>
    <row r="430" spans="1:26" ht="16.2" thickBot="1" x14ac:dyDescent="0.35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</row>
    <row r="431" spans="1:26" ht="16.2" thickBot="1" x14ac:dyDescent="0.35">
      <c r="A431" s="156"/>
      <c r="B431" s="156"/>
      <c r="C431" s="156"/>
      <c r="D431" s="156"/>
      <c r="E431" s="156"/>
      <c r="F431" s="156"/>
      <c r="G431" s="156"/>
      <c r="H431" s="156"/>
      <c r="I431" s="156"/>
      <c r="J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</row>
    <row r="432" spans="1:26" ht="16.2" thickBot="1" x14ac:dyDescent="0.35">
      <c r="A432" s="156"/>
      <c r="B432" s="156"/>
      <c r="C432" s="156"/>
      <c r="D432" s="156"/>
      <c r="E432" s="156"/>
      <c r="F432" s="156"/>
      <c r="G432" s="156"/>
      <c r="H432" s="156"/>
      <c r="I432" s="156"/>
      <c r="J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</row>
    <row r="433" spans="1:26" ht="16.2" thickBot="1" x14ac:dyDescent="0.35">
      <c r="A433" s="156"/>
      <c r="B433" s="156"/>
      <c r="C433" s="156"/>
      <c r="D433" s="156"/>
      <c r="E433" s="156"/>
      <c r="F433" s="156"/>
      <c r="G433" s="156"/>
      <c r="H433" s="156"/>
      <c r="I433" s="156"/>
      <c r="J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</row>
    <row r="434" spans="1:26" ht="16.2" thickBot="1" x14ac:dyDescent="0.35">
      <c r="A434" s="156"/>
      <c r="B434" s="156"/>
      <c r="C434" s="156"/>
      <c r="D434" s="156"/>
      <c r="E434" s="156"/>
      <c r="F434" s="156"/>
      <c r="G434" s="156"/>
      <c r="H434" s="156"/>
      <c r="I434" s="156"/>
      <c r="J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</row>
    <row r="435" spans="1:26" ht="16.2" thickBot="1" x14ac:dyDescent="0.35">
      <c r="A435" s="156"/>
      <c r="B435" s="156"/>
      <c r="C435" s="156"/>
      <c r="D435" s="156"/>
      <c r="E435" s="156"/>
      <c r="F435" s="156"/>
      <c r="G435" s="156"/>
      <c r="H435" s="156"/>
      <c r="I435" s="156"/>
      <c r="J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</row>
    <row r="436" spans="1:26" ht="16.2" thickBot="1" x14ac:dyDescent="0.35">
      <c r="A436" s="156"/>
      <c r="B436" s="156"/>
      <c r="C436" s="156"/>
      <c r="D436" s="156"/>
      <c r="E436" s="156"/>
      <c r="F436" s="156"/>
      <c r="G436" s="156"/>
      <c r="H436" s="156"/>
      <c r="I436" s="156"/>
      <c r="J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</row>
    <row r="437" spans="1:26" ht="16.2" thickBot="1" x14ac:dyDescent="0.35">
      <c r="A437" s="156"/>
      <c r="B437" s="156"/>
      <c r="C437" s="156"/>
      <c r="D437" s="156"/>
      <c r="E437" s="156"/>
      <c r="F437" s="156"/>
      <c r="G437" s="156"/>
      <c r="H437" s="156"/>
      <c r="I437" s="156"/>
      <c r="J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</row>
    <row r="438" spans="1:26" ht="16.2" thickBot="1" x14ac:dyDescent="0.35">
      <c r="A438" s="156"/>
      <c r="B438" s="156"/>
      <c r="C438" s="156"/>
      <c r="D438" s="156"/>
      <c r="E438" s="156"/>
      <c r="F438" s="156"/>
      <c r="G438" s="156"/>
      <c r="H438" s="156"/>
      <c r="I438" s="156"/>
      <c r="J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</row>
    <row r="439" spans="1:26" ht="16.2" thickBot="1" x14ac:dyDescent="0.35">
      <c r="A439" s="156"/>
      <c r="B439" s="156"/>
      <c r="C439" s="156"/>
      <c r="D439" s="156"/>
      <c r="E439" s="156"/>
      <c r="F439" s="156"/>
      <c r="G439" s="156"/>
      <c r="H439" s="156"/>
      <c r="I439" s="156"/>
      <c r="J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</row>
    <row r="440" spans="1:26" ht="16.2" thickBot="1" x14ac:dyDescent="0.35">
      <c r="A440" s="156"/>
      <c r="B440" s="156"/>
      <c r="C440" s="156"/>
      <c r="D440" s="156"/>
      <c r="E440" s="156"/>
      <c r="F440" s="156"/>
      <c r="G440" s="156"/>
      <c r="H440" s="156"/>
      <c r="I440" s="156"/>
      <c r="J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</row>
    <row r="441" spans="1:26" ht="16.2" thickBot="1" x14ac:dyDescent="0.35">
      <c r="A441" s="156"/>
      <c r="B441" s="156"/>
      <c r="C441" s="156"/>
      <c r="D441" s="156"/>
      <c r="E441" s="156"/>
      <c r="F441" s="156"/>
      <c r="G441" s="156"/>
      <c r="H441" s="156"/>
      <c r="I441" s="156"/>
      <c r="J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</row>
    <row r="442" spans="1:26" ht="16.2" thickBot="1" x14ac:dyDescent="0.35">
      <c r="A442" s="156"/>
      <c r="B442" s="156"/>
      <c r="C442" s="156"/>
      <c r="D442" s="156"/>
      <c r="E442" s="156"/>
      <c r="F442" s="156"/>
      <c r="G442" s="156"/>
      <c r="H442" s="156"/>
      <c r="I442" s="156"/>
      <c r="J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</row>
    <row r="443" spans="1:26" ht="16.2" thickBot="1" x14ac:dyDescent="0.35">
      <c r="A443" s="156"/>
      <c r="B443" s="156"/>
      <c r="C443" s="156"/>
      <c r="D443" s="156"/>
      <c r="E443" s="156"/>
      <c r="F443" s="156"/>
      <c r="G443" s="156"/>
      <c r="H443" s="156"/>
      <c r="I443" s="156"/>
      <c r="J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</row>
    <row r="444" spans="1:26" ht="16.2" thickBot="1" x14ac:dyDescent="0.35">
      <c r="A444" s="156"/>
      <c r="B444" s="156"/>
      <c r="C444" s="156"/>
      <c r="D444" s="156"/>
      <c r="E444" s="156"/>
      <c r="F444" s="156"/>
      <c r="G444" s="156"/>
      <c r="H444" s="156"/>
      <c r="I444" s="156"/>
      <c r="J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</row>
    <row r="445" spans="1:26" ht="16.2" thickBot="1" x14ac:dyDescent="0.35">
      <c r="A445" s="156"/>
      <c r="B445" s="156"/>
      <c r="C445" s="156"/>
      <c r="D445" s="156"/>
      <c r="E445" s="156"/>
      <c r="F445" s="156"/>
      <c r="G445" s="156"/>
      <c r="H445" s="156"/>
      <c r="I445" s="156"/>
      <c r="J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</row>
    <row r="446" spans="1:26" ht="16.2" thickBot="1" x14ac:dyDescent="0.35">
      <c r="A446" s="156"/>
      <c r="B446" s="156"/>
      <c r="C446" s="156"/>
      <c r="D446" s="156"/>
      <c r="E446" s="156"/>
      <c r="F446" s="156"/>
      <c r="G446" s="156"/>
      <c r="H446" s="156"/>
      <c r="I446" s="156"/>
      <c r="J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</row>
    <row r="447" spans="1:26" ht="16.2" thickBot="1" x14ac:dyDescent="0.35">
      <c r="A447" s="156"/>
      <c r="B447" s="156"/>
      <c r="C447" s="156"/>
      <c r="D447" s="156"/>
      <c r="E447" s="156"/>
      <c r="F447" s="156"/>
      <c r="G447" s="156"/>
      <c r="H447" s="156"/>
      <c r="I447" s="156"/>
      <c r="J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</row>
    <row r="448" spans="1:26" ht="16.2" thickBot="1" x14ac:dyDescent="0.35">
      <c r="A448" s="156"/>
      <c r="B448" s="156"/>
      <c r="C448" s="156"/>
      <c r="D448" s="156"/>
      <c r="E448" s="156"/>
      <c r="F448" s="156"/>
      <c r="G448" s="156"/>
      <c r="H448" s="156"/>
      <c r="I448" s="156"/>
      <c r="J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</row>
    <row r="449" spans="1:26" ht="16.2" thickBot="1" x14ac:dyDescent="0.3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</row>
    <row r="450" spans="1:26" ht="16.2" thickBot="1" x14ac:dyDescent="0.3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</row>
    <row r="451" spans="1:26" ht="16.2" thickBot="1" x14ac:dyDescent="0.35">
      <c r="A451" s="156"/>
      <c r="B451" s="156"/>
      <c r="C451" s="156"/>
      <c r="D451" s="156"/>
      <c r="E451" s="156"/>
      <c r="F451" s="156"/>
      <c r="G451" s="156"/>
      <c r="H451" s="156"/>
      <c r="I451" s="156"/>
      <c r="J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</row>
    <row r="452" spans="1:26" ht="16.2" thickBot="1" x14ac:dyDescent="0.35">
      <c r="A452" s="156"/>
      <c r="B452" s="156"/>
      <c r="C452" s="156"/>
      <c r="D452" s="156"/>
      <c r="E452" s="156"/>
      <c r="F452" s="156"/>
      <c r="G452" s="156"/>
      <c r="H452" s="156"/>
      <c r="I452" s="156"/>
      <c r="J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</row>
    <row r="453" spans="1:26" ht="16.2" thickBot="1" x14ac:dyDescent="0.35">
      <c r="A453" s="156"/>
      <c r="B453" s="156"/>
      <c r="C453" s="156"/>
      <c r="D453" s="156"/>
      <c r="E453" s="156"/>
      <c r="F453" s="156"/>
      <c r="G453" s="156"/>
      <c r="H453" s="156"/>
      <c r="I453" s="156"/>
      <c r="J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</row>
    <row r="454" spans="1:26" ht="16.2" thickBot="1" x14ac:dyDescent="0.35">
      <c r="A454" s="156"/>
      <c r="B454" s="156"/>
      <c r="C454" s="156"/>
      <c r="D454" s="156"/>
      <c r="E454" s="156"/>
      <c r="F454" s="156"/>
      <c r="G454" s="156"/>
      <c r="H454" s="156"/>
      <c r="I454" s="156"/>
      <c r="J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</row>
    <row r="455" spans="1:26" ht="16.2" thickBot="1" x14ac:dyDescent="0.35">
      <c r="A455" s="156"/>
      <c r="B455" s="156"/>
      <c r="C455" s="156"/>
      <c r="D455" s="156"/>
      <c r="E455" s="156"/>
      <c r="F455" s="156"/>
      <c r="G455" s="156"/>
      <c r="H455" s="156"/>
      <c r="I455" s="156"/>
      <c r="J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</row>
    <row r="456" spans="1:26" ht="16.2" thickBot="1" x14ac:dyDescent="0.35">
      <c r="A456" s="156"/>
      <c r="B456" s="156"/>
      <c r="C456" s="156"/>
      <c r="D456" s="156"/>
      <c r="E456" s="156"/>
      <c r="F456" s="156"/>
      <c r="G456" s="156"/>
      <c r="H456" s="156"/>
      <c r="I456" s="156"/>
      <c r="J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</row>
    <row r="457" spans="1:26" ht="16.2" thickBot="1" x14ac:dyDescent="0.35">
      <c r="A457" s="156"/>
      <c r="B457" s="156"/>
      <c r="C457" s="156"/>
      <c r="D457" s="156"/>
      <c r="E457" s="156"/>
      <c r="F457" s="156"/>
      <c r="G457" s="156"/>
      <c r="H457" s="156"/>
      <c r="I457" s="156"/>
      <c r="J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</row>
    <row r="458" spans="1:26" ht="16.2" thickBot="1" x14ac:dyDescent="0.3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</row>
    <row r="459" spans="1:26" ht="16.2" thickBot="1" x14ac:dyDescent="0.3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</row>
    <row r="460" spans="1:26" ht="16.2" thickBot="1" x14ac:dyDescent="0.35">
      <c r="A460" s="156"/>
      <c r="B460" s="156"/>
      <c r="C460" s="156"/>
      <c r="D460" s="156"/>
      <c r="E460" s="156"/>
      <c r="F460" s="156"/>
      <c r="G460" s="156"/>
      <c r="H460" s="156"/>
      <c r="I460" s="156"/>
      <c r="J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</row>
    <row r="461" spans="1:26" ht="16.2" thickBot="1" x14ac:dyDescent="0.35">
      <c r="A461" s="156"/>
      <c r="B461" s="156"/>
      <c r="C461" s="156"/>
      <c r="D461" s="156"/>
      <c r="E461" s="156"/>
      <c r="F461" s="156"/>
      <c r="G461" s="156"/>
      <c r="H461" s="156"/>
      <c r="I461" s="156"/>
      <c r="J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</row>
    <row r="462" spans="1:26" ht="16.2" thickBot="1" x14ac:dyDescent="0.3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</row>
    <row r="463" spans="1:26" ht="16.2" thickBot="1" x14ac:dyDescent="0.35">
      <c r="A463" s="156"/>
      <c r="B463" s="156"/>
      <c r="C463" s="156"/>
      <c r="D463" s="156"/>
      <c r="E463" s="156"/>
      <c r="F463" s="156"/>
      <c r="G463" s="156"/>
      <c r="H463" s="156"/>
      <c r="I463" s="156"/>
      <c r="J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</row>
    <row r="464" spans="1:26" ht="16.2" thickBot="1" x14ac:dyDescent="0.35">
      <c r="A464" s="156"/>
      <c r="B464" s="156"/>
      <c r="C464" s="156"/>
      <c r="D464" s="156"/>
      <c r="E464" s="156"/>
      <c r="F464" s="156"/>
      <c r="G464" s="156"/>
      <c r="H464" s="156"/>
      <c r="I464" s="156"/>
      <c r="J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</row>
    <row r="465" spans="1:26" ht="16.2" thickBot="1" x14ac:dyDescent="0.35">
      <c r="A465" s="156"/>
      <c r="B465" s="156"/>
      <c r="C465" s="156"/>
      <c r="D465" s="156"/>
      <c r="E465" s="156"/>
      <c r="F465" s="156"/>
      <c r="G465" s="156"/>
      <c r="H465" s="156"/>
      <c r="I465" s="156"/>
      <c r="J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</row>
    <row r="466" spans="1:26" ht="16.2" thickBot="1" x14ac:dyDescent="0.35">
      <c r="A466" s="156"/>
      <c r="B466" s="156"/>
      <c r="C466" s="156"/>
      <c r="D466" s="156"/>
      <c r="E466" s="156"/>
      <c r="F466" s="156"/>
      <c r="G466" s="156"/>
      <c r="H466" s="156"/>
      <c r="I466" s="156"/>
      <c r="J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</row>
    <row r="467" spans="1:26" ht="16.2" thickBot="1" x14ac:dyDescent="0.35">
      <c r="A467" s="156"/>
      <c r="B467" s="156"/>
      <c r="C467" s="156"/>
      <c r="D467" s="156"/>
      <c r="E467" s="156"/>
      <c r="F467" s="156"/>
      <c r="G467" s="156"/>
      <c r="H467" s="156"/>
      <c r="I467" s="156"/>
      <c r="J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</row>
    <row r="468" spans="1:26" ht="16.2" thickBot="1" x14ac:dyDescent="0.35">
      <c r="A468" s="156"/>
      <c r="B468" s="156"/>
      <c r="C468" s="156"/>
      <c r="D468" s="156"/>
      <c r="E468" s="156"/>
      <c r="F468" s="156"/>
      <c r="G468" s="156"/>
      <c r="H468" s="156"/>
      <c r="I468" s="156"/>
      <c r="J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</row>
    <row r="469" spans="1:26" ht="16.2" thickBot="1" x14ac:dyDescent="0.35">
      <c r="A469" s="156"/>
      <c r="B469" s="156"/>
      <c r="C469" s="156"/>
      <c r="D469" s="156"/>
      <c r="E469" s="156"/>
      <c r="F469" s="156"/>
      <c r="G469" s="156"/>
      <c r="H469" s="156"/>
      <c r="I469" s="156"/>
      <c r="J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</row>
    <row r="470" spans="1:26" ht="16.2" thickBot="1" x14ac:dyDescent="0.35">
      <c r="A470" s="156"/>
      <c r="B470" s="156"/>
      <c r="C470" s="156"/>
      <c r="D470" s="156"/>
      <c r="E470" s="156"/>
      <c r="F470" s="156"/>
      <c r="G470" s="156"/>
      <c r="H470" s="156"/>
      <c r="I470" s="156"/>
      <c r="J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</row>
    <row r="471" spans="1:26" ht="16.2" thickBot="1" x14ac:dyDescent="0.35">
      <c r="A471" s="156"/>
      <c r="B471" s="156"/>
      <c r="C471" s="156"/>
      <c r="D471" s="156"/>
      <c r="E471" s="156"/>
      <c r="F471" s="156"/>
      <c r="G471" s="156"/>
      <c r="H471" s="156"/>
      <c r="I471" s="156"/>
      <c r="J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</row>
    <row r="472" spans="1:26" ht="16.2" thickBot="1" x14ac:dyDescent="0.35">
      <c r="A472" s="156"/>
      <c r="B472" s="156"/>
      <c r="C472" s="156"/>
      <c r="D472" s="156"/>
      <c r="E472" s="156"/>
      <c r="F472" s="156"/>
      <c r="G472" s="156"/>
      <c r="H472" s="156"/>
      <c r="I472" s="156"/>
      <c r="J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</row>
    <row r="473" spans="1:26" ht="16.2" thickBot="1" x14ac:dyDescent="0.35">
      <c r="A473" s="156"/>
      <c r="B473" s="156"/>
      <c r="C473" s="156"/>
      <c r="D473" s="156"/>
      <c r="E473" s="156"/>
      <c r="F473" s="156"/>
      <c r="G473" s="156"/>
      <c r="H473" s="156"/>
      <c r="I473" s="156"/>
      <c r="J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</row>
    <row r="474" spans="1:26" ht="16.2" thickBot="1" x14ac:dyDescent="0.35">
      <c r="A474" s="156"/>
      <c r="B474" s="156"/>
      <c r="C474" s="156"/>
      <c r="D474" s="156"/>
      <c r="E474" s="156"/>
      <c r="F474" s="156"/>
      <c r="G474" s="156"/>
      <c r="H474" s="156"/>
      <c r="I474" s="156"/>
      <c r="J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</row>
    <row r="475" spans="1:26" ht="16.2" thickBot="1" x14ac:dyDescent="0.35">
      <c r="A475" s="156"/>
      <c r="B475" s="156"/>
      <c r="C475" s="156"/>
      <c r="D475" s="156"/>
      <c r="E475" s="156"/>
      <c r="F475" s="156"/>
      <c r="G475" s="156"/>
      <c r="H475" s="156"/>
      <c r="I475" s="156"/>
      <c r="J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</row>
    <row r="476" spans="1:26" ht="16.2" thickBot="1" x14ac:dyDescent="0.35">
      <c r="A476" s="156"/>
      <c r="B476" s="156"/>
      <c r="C476" s="156"/>
      <c r="D476" s="156"/>
      <c r="E476" s="156"/>
      <c r="F476" s="156"/>
      <c r="G476" s="156"/>
      <c r="H476" s="156"/>
      <c r="I476" s="156"/>
      <c r="J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</row>
    <row r="477" spans="1:26" ht="16.2" thickBot="1" x14ac:dyDescent="0.35">
      <c r="A477" s="156"/>
      <c r="B477" s="156"/>
      <c r="C477" s="156"/>
      <c r="D477" s="156"/>
      <c r="E477" s="156"/>
      <c r="F477" s="156"/>
      <c r="G477" s="156"/>
      <c r="H477" s="156"/>
      <c r="I477" s="156"/>
      <c r="J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</row>
    <row r="478" spans="1:26" ht="16.2" thickBot="1" x14ac:dyDescent="0.35">
      <c r="A478" s="156"/>
      <c r="B478" s="156"/>
      <c r="C478" s="156"/>
      <c r="D478" s="156"/>
      <c r="E478" s="156"/>
      <c r="F478" s="156"/>
      <c r="G478" s="156"/>
      <c r="H478" s="156"/>
      <c r="I478" s="156"/>
      <c r="J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</row>
    <row r="479" spans="1:26" ht="16.2" thickBot="1" x14ac:dyDescent="0.35">
      <c r="A479" s="156"/>
      <c r="B479" s="156"/>
      <c r="C479" s="156"/>
      <c r="D479" s="156"/>
      <c r="E479" s="156"/>
      <c r="F479" s="156"/>
      <c r="G479" s="156"/>
      <c r="H479" s="156"/>
      <c r="I479" s="156"/>
      <c r="J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</row>
    <row r="480" spans="1:26" ht="16.2" thickBot="1" x14ac:dyDescent="0.35">
      <c r="A480" s="156"/>
      <c r="B480" s="156"/>
      <c r="C480" s="156"/>
      <c r="D480" s="156"/>
      <c r="E480" s="156"/>
      <c r="F480" s="156"/>
      <c r="G480" s="156"/>
      <c r="H480" s="156"/>
      <c r="I480" s="156"/>
      <c r="J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</row>
    <row r="481" spans="1:26" ht="16.2" thickBot="1" x14ac:dyDescent="0.35">
      <c r="A481" s="156"/>
      <c r="B481" s="156"/>
      <c r="C481" s="156"/>
      <c r="D481" s="156"/>
      <c r="E481" s="156"/>
      <c r="F481" s="156"/>
      <c r="G481" s="156"/>
      <c r="H481" s="156"/>
      <c r="I481" s="156"/>
      <c r="J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</row>
    <row r="482" spans="1:26" ht="16.2" thickBot="1" x14ac:dyDescent="0.35">
      <c r="A482" s="156"/>
      <c r="B482" s="156"/>
      <c r="C482" s="156"/>
      <c r="D482" s="156"/>
      <c r="E482" s="156"/>
      <c r="F482" s="156"/>
      <c r="G482" s="156"/>
      <c r="H482" s="156"/>
      <c r="I482" s="156"/>
      <c r="J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</row>
    <row r="483" spans="1:26" ht="16.2" thickBot="1" x14ac:dyDescent="0.35">
      <c r="A483" s="156"/>
      <c r="B483" s="156"/>
      <c r="C483" s="156"/>
      <c r="D483" s="156"/>
      <c r="E483" s="156"/>
      <c r="F483" s="156"/>
      <c r="G483" s="156"/>
      <c r="H483" s="156"/>
      <c r="I483" s="156"/>
      <c r="J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</row>
    <row r="484" spans="1:26" ht="16.2" thickBot="1" x14ac:dyDescent="0.35">
      <c r="A484" s="156"/>
      <c r="B484" s="156"/>
      <c r="C484" s="156"/>
      <c r="D484" s="156"/>
      <c r="E484" s="156"/>
      <c r="F484" s="156"/>
      <c r="G484" s="156"/>
      <c r="H484" s="156"/>
      <c r="I484" s="156"/>
      <c r="J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</row>
    <row r="485" spans="1:26" ht="16.2" thickBot="1" x14ac:dyDescent="0.35">
      <c r="A485" s="156"/>
      <c r="B485" s="156"/>
      <c r="C485" s="156"/>
      <c r="D485" s="156"/>
      <c r="E485" s="156"/>
      <c r="F485" s="156"/>
      <c r="G485" s="156"/>
      <c r="H485" s="156"/>
      <c r="I485" s="156"/>
      <c r="J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</row>
    <row r="486" spans="1:26" ht="16.2" thickBot="1" x14ac:dyDescent="0.35">
      <c r="A486" s="156"/>
      <c r="B486" s="156"/>
      <c r="C486" s="156"/>
      <c r="D486" s="156"/>
      <c r="E486" s="156"/>
      <c r="F486" s="156"/>
      <c r="G486" s="156"/>
      <c r="H486" s="156"/>
      <c r="I486" s="156"/>
      <c r="J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</row>
    <row r="487" spans="1:26" ht="16.2" thickBot="1" x14ac:dyDescent="0.35">
      <c r="A487" s="156"/>
      <c r="B487" s="156"/>
      <c r="C487" s="156"/>
      <c r="D487" s="156"/>
      <c r="E487" s="156"/>
      <c r="F487" s="156"/>
      <c r="G487" s="156"/>
      <c r="H487" s="156"/>
      <c r="I487" s="156"/>
      <c r="J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</row>
    <row r="488" spans="1:26" ht="16.2" thickBot="1" x14ac:dyDescent="0.35">
      <c r="A488" s="156"/>
      <c r="B488" s="156"/>
      <c r="C488" s="156"/>
      <c r="D488" s="156"/>
      <c r="E488" s="156"/>
      <c r="F488" s="156"/>
      <c r="G488" s="156"/>
      <c r="H488" s="156"/>
      <c r="I488" s="156"/>
      <c r="J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</row>
    <row r="489" spans="1:26" ht="16.2" thickBot="1" x14ac:dyDescent="0.35">
      <c r="A489" s="156"/>
      <c r="B489" s="156"/>
      <c r="C489" s="156"/>
      <c r="D489" s="156"/>
      <c r="E489" s="156"/>
      <c r="F489" s="156"/>
      <c r="G489" s="156"/>
      <c r="H489" s="156"/>
      <c r="I489" s="156"/>
      <c r="J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</row>
    <row r="490" spans="1:26" ht="16.2" thickBot="1" x14ac:dyDescent="0.35">
      <c r="A490" s="156"/>
      <c r="B490" s="156"/>
      <c r="C490" s="156"/>
      <c r="D490" s="156"/>
      <c r="E490" s="156"/>
      <c r="F490" s="156"/>
      <c r="G490" s="156"/>
      <c r="H490" s="156"/>
      <c r="I490" s="156"/>
      <c r="J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</row>
    <row r="491" spans="1:26" ht="16.2" thickBot="1" x14ac:dyDescent="0.35">
      <c r="A491" s="156"/>
      <c r="B491" s="156"/>
      <c r="C491" s="156"/>
      <c r="D491" s="156"/>
      <c r="E491" s="156"/>
      <c r="F491" s="156"/>
      <c r="G491" s="156"/>
      <c r="H491" s="156"/>
      <c r="I491" s="156"/>
      <c r="J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</row>
    <row r="492" spans="1:26" ht="16.2" thickBot="1" x14ac:dyDescent="0.35">
      <c r="A492" s="156"/>
      <c r="B492" s="156"/>
      <c r="C492" s="156"/>
      <c r="D492" s="156"/>
      <c r="E492" s="156"/>
      <c r="F492" s="156"/>
      <c r="G492" s="156"/>
      <c r="H492" s="156"/>
      <c r="I492" s="156"/>
      <c r="J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</row>
    <row r="493" spans="1:26" ht="16.2" thickBot="1" x14ac:dyDescent="0.35">
      <c r="A493" s="156"/>
      <c r="B493" s="156"/>
      <c r="C493" s="156"/>
      <c r="D493" s="156"/>
      <c r="E493" s="156"/>
      <c r="F493" s="156"/>
      <c r="G493" s="156"/>
      <c r="H493" s="156"/>
      <c r="I493" s="156"/>
      <c r="J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</row>
    <row r="494" spans="1:26" ht="16.2" thickBot="1" x14ac:dyDescent="0.35">
      <c r="A494" s="156"/>
      <c r="B494" s="156"/>
      <c r="C494" s="156"/>
      <c r="D494" s="156"/>
      <c r="E494" s="156"/>
      <c r="F494" s="156"/>
      <c r="G494" s="156"/>
      <c r="H494" s="156"/>
      <c r="I494" s="156"/>
      <c r="J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</row>
    <row r="495" spans="1:26" ht="16.2" thickBot="1" x14ac:dyDescent="0.35">
      <c r="A495" s="156"/>
      <c r="B495" s="156"/>
      <c r="C495" s="156"/>
      <c r="D495" s="156"/>
      <c r="E495" s="156"/>
      <c r="F495" s="156"/>
      <c r="G495" s="156"/>
      <c r="H495" s="156"/>
      <c r="I495" s="156"/>
      <c r="J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</row>
    <row r="496" spans="1:26" ht="16.2" thickBot="1" x14ac:dyDescent="0.35">
      <c r="A496" s="156"/>
      <c r="B496" s="156"/>
      <c r="C496" s="156"/>
      <c r="D496" s="156"/>
      <c r="E496" s="156"/>
      <c r="F496" s="156"/>
      <c r="G496" s="156"/>
      <c r="H496" s="156"/>
      <c r="I496" s="156"/>
      <c r="J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</row>
    <row r="497" spans="1:26" ht="16.2" thickBot="1" x14ac:dyDescent="0.35">
      <c r="A497" s="156"/>
      <c r="B497" s="156"/>
      <c r="C497" s="156"/>
      <c r="D497" s="156"/>
      <c r="E497" s="156"/>
      <c r="F497" s="156"/>
      <c r="G497" s="156"/>
      <c r="H497" s="156"/>
      <c r="I497" s="156"/>
      <c r="J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</row>
    <row r="498" spans="1:26" ht="16.2" thickBot="1" x14ac:dyDescent="0.35">
      <c r="A498" s="156"/>
      <c r="B498" s="156"/>
      <c r="C498" s="156"/>
      <c r="D498" s="156"/>
      <c r="E498" s="156"/>
      <c r="F498" s="156"/>
      <c r="G498" s="156"/>
      <c r="H498" s="156"/>
      <c r="I498" s="156"/>
      <c r="J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</row>
    <row r="499" spans="1:26" ht="16.2" thickBot="1" x14ac:dyDescent="0.35">
      <c r="A499" s="156"/>
      <c r="B499" s="156"/>
      <c r="C499" s="156"/>
      <c r="D499" s="156"/>
      <c r="E499" s="156"/>
      <c r="F499" s="156"/>
      <c r="G499" s="156"/>
      <c r="H499" s="156"/>
      <c r="I499" s="156"/>
      <c r="J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</row>
    <row r="500" spans="1:26" ht="16.2" thickBot="1" x14ac:dyDescent="0.35">
      <c r="A500" s="156"/>
      <c r="B500" s="156"/>
      <c r="C500" s="156"/>
      <c r="D500" s="156"/>
      <c r="E500" s="156"/>
      <c r="F500" s="156"/>
      <c r="G500" s="156"/>
      <c r="H500" s="156"/>
      <c r="I500" s="156"/>
      <c r="J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</row>
    <row r="501" spans="1:26" ht="16.2" thickBot="1" x14ac:dyDescent="0.35">
      <c r="A501" s="156"/>
      <c r="B501" s="156"/>
      <c r="C501" s="156"/>
      <c r="D501" s="156"/>
      <c r="E501" s="156"/>
      <c r="F501" s="156"/>
      <c r="G501" s="156"/>
      <c r="H501" s="156"/>
      <c r="I501" s="156"/>
      <c r="J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</row>
    <row r="502" spans="1:26" ht="16.2" thickBot="1" x14ac:dyDescent="0.3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</row>
    <row r="503" spans="1:26" ht="16.2" thickBot="1" x14ac:dyDescent="0.3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</row>
    <row r="504" spans="1:26" ht="16.2" thickBot="1" x14ac:dyDescent="0.35">
      <c r="A504" s="156"/>
      <c r="B504" s="156"/>
      <c r="C504" s="156"/>
      <c r="D504" s="156"/>
      <c r="E504" s="156"/>
      <c r="F504" s="156"/>
      <c r="G504" s="156"/>
      <c r="H504" s="156"/>
      <c r="I504" s="156"/>
      <c r="J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</row>
    <row r="505" spans="1:26" ht="16.2" thickBot="1" x14ac:dyDescent="0.35">
      <c r="A505" s="156"/>
      <c r="B505" s="156"/>
      <c r="C505" s="156"/>
      <c r="D505" s="156"/>
      <c r="E505" s="156"/>
      <c r="F505" s="156"/>
      <c r="G505" s="156"/>
      <c r="H505" s="156"/>
      <c r="I505" s="156"/>
      <c r="J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</row>
    <row r="506" spans="1:26" ht="16.2" thickBot="1" x14ac:dyDescent="0.35">
      <c r="A506" s="156"/>
      <c r="B506" s="156"/>
      <c r="C506" s="156"/>
      <c r="D506" s="156"/>
      <c r="E506" s="156"/>
      <c r="F506" s="156"/>
      <c r="G506" s="156"/>
      <c r="H506" s="156"/>
      <c r="I506" s="156"/>
      <c r="J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</row>
    <row r="507" spans="1:26" ht="16.2" thickBot="1" x14ac:dyDescent="0.35">
      <c r="A507" s="156"/>
      <c r="B507" s="156"/>
      <c r="C507" s="156"/>
      <c r="D507" s="156"/>
      <c r="E507" s="156"/>
      <c r="F507" s="156"/>
      <c r="G507" s="156"/>
      <c r="H507" s="156"/>
      <c r="I507" s="156"/>
      <c r="J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</row>
    <row r="508" spans="1:26" ht="16.2" thickBot="1" x14ac:dyDescent="0.35">
      <c r="A508" s="156"/>
      <c r="B508" s="156"/>
      <c r="C508" s="156"/>
      <c r="D508" s="156"/>
      <c r="E508" s="156"/>
      <c r="F508" s="156"/>
      <c r="G508" s="156"/>
      <c r="H508" s="156"/>
      <c r="I508" s="156"/>
      <c r="J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  <c r="Z508" s="156"/>
    </row>
    <row r="509" spans="1:26" ht="16.2" thickBot="1" x14ac:dyDescent="0.35">
      <c r="A509" s="156"/>
      <c r="B509" s="156"/>
      <c r="C509" s="156"/>
      <c r="D509" s="156"/>
      <c r="E509" s="156"/>
      <c r="F509" s="156"/>
      <c r="G509" s="156"/>
      <c r="H509" s="156"/>
      <c r="I509" s="156"/>
      <c r="J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  <c r="Z509" s="156"/>
    </row>
    <row r="510" spans="1:26" ht="16.2" thickBot="1" x14ac:dyDescent="0.35">
      <c r="A510" s="156"/>
      <c r="B510" s="156"/>
      <c r="C510" s="156"/>
      <c r="D510" s="156"/>
      <c r="E510" s="156"/>
      <c r="F510" s="156"/>
      <c r="G510" s="156"/>
      <c r="H510" s="156"/>
      <c r="I510" s="156"/>
      <c r="J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</row>
    <row r="511" spans="1:26" ht="16.2" thickBot="1" x14ac:dyDescent="0.3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</row>
    <row r="512" spans="1:26" ht="16.2" thickBot="1" x14ac:dyDescent="0.3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</row>
    <row r="513" spans="1:26" ht="16.2" thickBot="1" x14ac:dyDescent="0.35">
      <c r="A513" s="156"/>
      <c r="B513" s="156"/>
      <c r="C513" s="156"/>
      <c r="D513" s="156"/>
      <c r="E513" s="156"/>
      <c r="F513" s="156"/>
      <c r="G513" s="156"/>
      <c r="H513" s="156"/>
      <c r="I513" s="156"/>
      <c r="J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</row>
    <row r="514" spans="1:26" ht="16.2" thickBot="1" x14ac:dyDescent="0.35">
      <c r="A514" s="156"/>
      <c r="B514" s="156"/>
      <c r="C514" s="156"/>
      <c r="D514" s="156"/>
      <c r="E514" s="156"/>
      <c r="F514" s="156"/>
      <c r="G514" s="156"/>
      <c r="H514" s="156"/>
      <c r="I514" s="156"/>
      <c r="J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</row>
    <row r="515" spans="1:26" ht="16.2" thickBot="1" x14ac:dyDescent="0.35">
      <c r="A515" s="156"/>
      <c r="B515" s="156"/>
      <c r="C515" s="156"/>
      <c r="D515" s="156"/>
      <c r="E515" s="156"/>
      <c r="F515" s="156"/>
      <c r="G515" s="156"/>
      <c r="H515" s="156"/>
      <c r="I515" s="156"/>
      <c r="J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</row>
    <row r="516" spans="1:26" ht="16.2" thickBot="1" x14ac:dyDescent="0.35">
      <c r="A516" s="156"/>
      <c r="B516" s="156"/>
      <c r="C516" s="156"/>
      <c r="D516" s="156"/>
      <c r="E516" s="156"/>
      <c r="F516" s="156"/>
      <c r="G516" s="156"/>
      <c r="H516" s="156"/>
      <c r="I516" s="156"/>
      <c r="J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</row>
    <row r="517" spans="1:26" ht="16.2" thickBot="1" x14ac:dyDescent="0.35">
      <c r="A517" s="156"/>
      <c r="B517" s="156"/>
      <c r="C517" s="156"/>
      <c r="D517" s="156"/>
      <c r="E517" s="156"/>
      <c r="F517" s="156"/>
      <c r="G517" s="156"/>
      <c r="H517" s="156"/>
      <c r="I517" s="156"/>
      <c r="J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</row>
    <row r="518" spans="1:26" ht="16.2" thickBot="1" x14ac:dyDescent="0.35">
      <c r="A518" s="156"/>
      <c r="B518" s="156"/>
      <c r="C518" s="156"/>
      <c r="D518" s="156"/>
      <c r="E518" s="156"/>
      <c r="F518" s="156"/>
      <c r="G518" s="156"/>
      <c r="H518" s="156"/>
      <c r="I518" s="156"/>
      <c r="J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</row>
    <row r="519" spans="1:26" ht="16.2" thickBot="1" x14ac:dyDescent="0.35">
      <c r="A519" s="156"/>
      <c r="B519" s="156"/>
      <c r="C519" s="156"/>
      <c r="D519" s="156"/>
      <c r="E519" s="156"/>
      <c r="F519" s="156"/>
      <c r="G519" s="156"/>
      <c r="H519" s="156"/>
      <c r="I519" s="156"/>
      <c r="J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</row>
    <row r="520" spans="1:26" ht="16.2" thickBot="1" x14ac:dyDescent="0.35">
      <c r="A520" s="156"/>
      <c r="B520" s="156"/>
      <c r="C520" s="156"/>
      <c r="D520" s="156"/>
      <c r="E520" s="156"/>
      <c r="F520" s="156"/>
      <c r="G520" s="156"/>
      <c r="H520" s="156"/>
      <c r="I520" s="156"/>
      <c r="J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</row>
    <row r="521" spans="1:26" ht="16.2" thickBot="1" x14ac:dyDescent="0.35">
      <c r="A521" s="156"/>
      <c r="B521" s="156"/>
      <c r="C521" s="156"/>
      <c r="D521" s="156"/>
      <c r="E521" s="156"/>
      <c r="F521" s="156"/>
      <c r="G521" s="156"/>
      <c r="H521" s="156"/>
      <c r="I521" s="156"/>
      <c r="J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</row>
    <row r="522" spans="1:26" ht="16.2" thickBot="1" x14ac:dyDescent="0.35">
      <c r="A522" s="156"/>
      <c r="B522" s="156"/>
      <c r="C522" s="156"/>
      <c r="D522" s="156"/>
      <c r="E522" s="156"/>
      <c r="F522" s="156"/>
      <c r="G522" s="156"/>
      <c r="H522" s="156"/>
      <c r="I522" s="156"/>
      <c r="J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</row>
    <row r="523" spans="1:26" ht="16.2" thickBot="1" x14ac:dyDescent="0.35">
      <c r="A523" s="156"/>
      <c r="B523" s="156"/>
      <c r="C523" s="156"/>
      <c r="D523" s="156"/>
      <c r="E523" s="156"/>
      <c r="F523" s="156"/>
      <c r="G523" s="156"/>
      <c r="H523" s="156"/>
      <c r="I523" s="156"/>
      <c r="J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</row>
    <row r="524" spans="1:26" ht="16.2" thickBot="1" x14ac:dyDescent="0.35">
      <c r="A524" s="156"/>
      <c r="B524" s="156"/>
      <c r="C524" s="156"/>
      <c r="D524" s="156"/>
      <c r="E524" s="156"/>
      <c r="F524" s="156"/>
      <c r="G524" s="156"/>
      <c r="H524" s="156"/>
      <c r="I524" s="156"/>
      <c r="J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</row>
    <row r="525" spans="1:26" ht="16.2" thickBot="1" x14ac:dyDescent="0.35">
      <c r="A525" s="156"/>
      <c r="B525" s="156"/>
      <c r="C525" s="156"/>
      <c r="D525" s="156"/>
      <c r="E525" s="156"/>
      <c r="F525" s="156"/>
      <c r="G525" s="156"/>
      <c r="H525" s="156"/>
      <c r="I525" s="156"/>
      <c r="J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</row>
    <row r="526" spans="1:26" ht="16.2" thickBot="1" x14ac:dyDescent="0.35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</row>
    <row r="527" spans="1:26" ht="16.2" thickBot="1" x14ac:dyDescent="0.35">
      <c r="A527" s="156"/>
      <c r="B527" s="156"/>
      <c r="C527" s="156"/>
      <c r="D527" s="156"/>
      <c r="E527" s="156"/>
      <c r="F527" s="156"/>
      <c r="G527" s="156"/>
      <c r="H527" s="156"/>
      <c r="I527" s="156"/>
      <c r="J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</row>
    <row r="528" spans="1:26" ht="16.2" thickBot="1" x14ac:dyDescent="0.35">
      <c r="A528" s="156"/>
      <c r="B528" s="156"/>
      <c r="C528" s="156"/>
      <c r="D528" s="156"/>
      <c r="E528" s="156"/>
      <c r="F528" s="156"/>
      <c r="G528" s="156"/>
      <c r="H528" s="156"/>
      <c r="I528" s="156"/>
      <c r="J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</row>
    <row r="529" spans="1:26" ht="16.2" thickBot="1" x14ac:dyDescent="0.35">
      <c r="A529" s="156"/>
      <c r="B529" s="156"/>
      <c r="C529" s="156"/>
      <c r="D529" s="156"/>
      <c r="E529" s="156"/>
      <c r="F529" s="156"/>
      <c r="G529" s="156"/>
      <c r="H529" s="156"/>
      <c r="I529" s="156"/>
      <c r="J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</row>
    <row r="530" spans="1:26" ht="16.2" thickBot="1" x14ac:dyDescent="0.35">
      <c r="A530" s="156"/>
      <c r="B530" s="156"/>
      <c r="C530" s="156"/>
      <c r="D530" s="156"/>
      <c r="E530" s="156"/>
      <c r="F530" s="156"/>
      <c r="G530" s="156"/>
      <c r="H530" s="156"/>
      <c r="I530" s="156"/>
      <c r="J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</row>
    <row r="531" spans="1:26" ht="16.2" thickBot="1" x14ac:dyDescent="0.35">
      <c r="A531" s="156"/>
      <c r="B531" s="156"/>
      <c r="C531" s="156"/>
      <c r="D531" s="156"/>
      <c r="E531" s="156"/>
      <c r="F531" s="156"/>
      <c r="G531" s="156"/>
      <c r="H531" s="156"/>
      <c r="I531" s="156"/>
      <c r="J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</row>
    <row r="532" spans="1:26" ht="16.2" thickBot="1" x14ac:dyDescent="0.35">
      <c r="A532" s="156"/>
      <c r="B532" s="156"/>
      <c r="C532" s="156"/>
      <c r="D532" s="156"/>
      <c r="E532" s="156"/>
      <c r="F532" s="156"/>
      <c r="G532" s="156"/>
      <c r="H532" s="156"/>
      <c r="I532" s="156"/>
      <c r="J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</row>
    <row r="533" spans="1:26" ht="16.2" thickBot="1" x14ac:dyDescent="0.35">
      <c r="A533" s="156"/>
      <c r="B533" s="156"/>
      <c r="C533" s="156"/>
      <c r="D533" s="156"/>
      <c r="E533" s="156"/>
      <c r="F533" s="156"/>
      <c r="G533" s="156"/>
      <c r="H533" s="156"/>
      <c r="I533" s="156"/>
      <c r="J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</row>
    <row r="534" spans="1:26" ht="16.2" thickBot="1" x14ac:dyDescent="0.35">
      <c r="A534" s="156"/>
      <c r="B534" s="156"/>
      <c r="C534" s="156"/>
      <c r="D534" s="156"/>
      <c r="E534" s="156"/>
      <c r="F534" s="156"/>
      <c r="G534" s="156"/>
      <c r="H534" s="156"/>
      <c r="I534" s="156"/>
      <c r="J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</row>
    <row r="535" spans="1:26" ht="16.2" thickBot="1" x14ac:dyDescent="0.35">
      <c r="A535" s="156"/>
      <c r="B535" s="156"/>
      <c r="C535" s="156"/>
      <c r="D535" s="156"/>
      <c r="E535" s="156"/>
      <c r="F535" s="156"/>
      <c r="G535" s="156"/>
      <c r="H535" s="156"/>
      <c r="I535" s="156"/>
      <c r="J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</row>
    <row r="536" spans="1:26" ht="16.2" thickBot="1" x14ac:dyDescent="0.35">
      <c r="A536" s="156"/>
      <c r="B536" s="156"/>
      <c r="C536" s="156"/>
      <c r="D536" s="156"/>
      <c r="E536" s="156"/>
      <c r="F536" s="156"/>
      <c r="G536" s="156"/>
      <c r="H536" s="156"/>
      <c r="I536" s="156"/>
      <c r="J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</row>
    <row r="537" spans="1:26" ht="16.2" thickBot="1" x14ac:dyDescent="0.35">
      <c r="A537" s="156"/>
      <c r="B537" s="156"/>
      <c r="C537" s="156"/>
      <c r="D537" s="156"/>
      <c r="E537" s="156"/>
      <c r="F537" s="156"/>
      <c r="G537" s="156"/>
      <c r="H537" s="156"/>
      <c r="I537" s="156"/>
      <c r="J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</row>
    <row r="538" spans="1:26" ht="16.2" thickBot="1" x14ac:dyDescent="0.35">
      <c r="A538" s="156"/>
      <c r="B538" s="156"/>
      <c r="C538" s="156"/>
      <c r="D538" s="156"/>
      <c r="E538" s="156"/>
      <c r="F538" s="156"/>
      <c r="G538" s="156"/>
      <c r="H538" s="156"/>
      <c r="I538" s="156"/>
      <c r="J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</row>
    <row r="539" spans="1:26" ht="16.2" thickBot="1" x14ac:dyDescent="0.35">
      <c r="A539" s="156"/>
      <c r="B539" s="156"/>
      <c r="C539" s="156"/>
      <c r="D539" s="156"/>
      <c r="E539" s="156"/>
      <c r="F539" s="156"/>
      <c r="G539" s="156"/>
      <c r="H539" s="156"/>
      <c r="I539" s="156"/>
      <c r="J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</row>
    <row r="540" spans="1:26" ht="16.2" thickBot="1" x14ac:dyDescent="0.35">
      <c r="A540" s="156"/>
      <c r="B540" s="156"/>
      <c r="C540" s="156"/>
      <c r="D540" s="156"/>
      <c r="E540" s="156"/>
      <c r="F540" s="156"/>
      <c r="G540" s="156"/>
      <c r="H540" s="156"/>
      <c r="I540" s="156"/>
      <c r="J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</row>
    <row r="541" spans="1:26" ht="16.2" thickBot="1" x14ac:dyDescent="0.35">
      <c r="A541" s="156"/>
      <c r="B541" s="156"/>
      <c r="C541" s="156"/>
      <c r="D541" s="156"/>
      <c r="E541" s="156"/>
      <c r="F541" s="156"/>
      <c r="G541" s="156"/>
      <c r="H541" s="156"/>
      <c r="I541" s="156"/>
      <c r="J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</row>
    <row r="542" spans="1:26" ht="16.2" thickBot="1" x14ac:dyDescent="0.35">
      <c r="A542" s="156"/>
      <c r="B542" s="156"/>
      <c r="C542" s="156"/>
      <c r="D542" s="156"/>
      <c r="E542" s="156"/>
      <c r="F542" s="156"/>
      <c r="G542" s="156"/>
      <c r="H542" s="156"/>
      <c r="I542" s="156"/>
      <c r="J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</row>
    <row r="543" spans="1:26" ht="16.2" thickBot="1" x14ac:dyDescent="0.35">
      <c r="A543" s="156"/>
      <c r="B543" s="156"/>
      <c r="C543" s="156"/>
      <c r="D543" s="156"/>
      <c r="E543" s="156"/>
      <c r="F543" s="156"/>
      <c r="G543" s="156"/>
      <c r="H543" s="156"/>
      <c r="I543" s="156"/>
      <c r="J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</row>
    <row r="544" spans="1:26" ht="16.2" thickBot="1" x14ac:dyDescent="0.35">
      <c r="A544" s="156"/>
      <c r="B544" s="156"/>
      <c r="C544" s="156"/>
      <c r="D544" s="156"/>
      <c r="E544" s="156"/>
      <c r="F544" s="156"/>
      <c r="G544" s="156"/>
      <c r="H544" s="156"/>
      <c r="I544" s="156"/>
      <c r="J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</row>
    <row r="545" spans="1:26" ht="16.2" thickBot="1" x14ac:dyDescent="0.35">
      <c r="A545" s="156"/>
      <c r="B545" s="156"/>
      <c r="C545" s="156"/>
      <c r="D545" s="156"/>
      <c r="E545" s="156"/>
      <c r="F545" s="156"/>
      <c r="G545" s="156"/>
      <c r="H545" s="156"/>
      <c r="I545" s="156"/>
      <c r="J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</row>
    <row r="546" spans="1:26" ht="16.2" thickBot="1" x14ac:dyDescent="0.35">
      <c r="A546" s="156"/>
      <c r="B546" s="156"/>
      <c r="C546" s="156"/>
      <c r="D546" s="156"/>
      <c r="E546" s="156"/>
      <c r="F546" s="156"/>
      <c r="G546" s="156"/>
      <c r="H546" s="156"/>
      <c r="I546" s="156"/>
      <c r="J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</row>
    <row r="547" spans="1:26" ht="16.2" thickBot="1" x14ac:dyDescent="0.35">
      <c r="A547" s="156"/>
      <c r="B547" s="156"/>
      <c r="C547" s="156"/>
      <c r="D547" s="156"/>
      <c r="E547" s="156"/>
      <c r="F547" s="156"/>
      <c r="G547" s="156"/>
      <c r="H547" s="156"/>
      <c r="I547" s="156"/>
      <c r="J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</row>
    <row r="548" spans="1:26" ht="16.2" thickBot="1" x14ac:dyDescent="0.35">
      <c r="A548" s="156"/>
      <c r="B548" s="156"/>
      <c r="C548" s="156"/>
      <c r="D548" s="156"/>
      <c r="E548" s="156"/>
      <c r="F548" s="156"/>
      <c r="G548" s="156"/>
      <c r="H548" s="156"/>
      <c r="I548" s="156"/>
      <c r="J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</row>
    <row r="549" spans="1:26" ht="16.2" thickBot="1" x14ac:dyDescent="0.35">
      <c r="A549" s="156"/>
      <c r="B549" s="156"/>
      <c r="C549" s="156"/>
      <c r="D549" s="156"/>
      <c r="E549" s="156"/>
      <c r="F549" s="156"/>
      <c r="G549" s="156"/>
      <c r="H549" s="156"/>
      <c r="I549" s="156"/>
      <c r="J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</row>
    <row r="550" spans="1:26" ht="16.2" thickBot="1" x14ac:dyDescent="0.35">
      <c r="A550" s="156"/>
      <c r="B550" s="156"/>
      <c r="C550" s="156"/>
      <c r="D550" s="156"/>
      <c r="E550" s="156"/>
      <c r="F550" s="156"/>
      <c r="G550" s="156"/>
      <c r="H550" s="156"/>
      <c r="I550" s="156"/>
      <c r="J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</row>
    <row r="551" spans="1:26" ht="16.2" thickBot="1" x14ac:dyDescent="0.35">
      <c r="A551" s="156"/>
      <c r="B551" s="156"/>
      <c r="C551" s="156"/>
      <c r="D551" s="156"/>
      <c r="E551" s="156"/>
      <c r="F551" s="156"/>
      <c r="G551" s="156"/>
      <c r="H551" s="156"/>
      <c r="I551" s="156"/>
      <c r="J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</row>
    <row r="552" spans="1:26" ht="16.2" thickBot="1" x14ac:dyDescent="0.35">
      <c r="A552" s="156"/>
      <c r="B552" s="156"/>
      <c r="C552" s="156"/>
      <c r="D552" s="156"/>
      <c r="E552" s="156"/>
      <c r="F552" s="156"/>
      <c r="G552" s="156"/>
      <c r="H552" s="156"/>
      <c r="I552" s="156"/>
      <c r="J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</row>
    <row r="553" spans="1:26" ht="16.2" thickBot="1" x14ac:dyDescent="0.35">
      <c r="A553" s="156"/>
      <c r="B553" s="156"/>
      <c r="C553" s="156"/>
      <c r="D553" s="156"/>
      <c r="E553" s="156"/>
      <c r="F553" s="156"/>
      <c r="G553" s="156"/>
      <c r="H553" s="156"/>
      <c r="I553" s="156"/>
      <c r="J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</row>
    <row r="554" spans="1:26" ht="16.2" thickBot="1" x14ac:dyDescent="0.35">
      <c r="A554" s="156"/>
      <c r="B554" s="156"/>
      <c r="C554" s="156"/>
      <c r="D554" s="156"/>
      <c r="E554" s="156"/>
      <c r="F554" s="156"/>
      <c r="G554" s="156"/>
      <c r="H554" s="156"/>
      <c r="I554" s="156"/>
      <c r="J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</row>
    <row r="555" spans="1:26" ht="16.2" thickBot="1" x14ac:dyDescent="0.3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</row>
    <row r="556" spans="1:26" ht="16.2" thickBot="1" x14ac:dyDescent="0.3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</row>
    <row r="557" spans="1:26" ht="16.2" thickBot="1" x14ac:dyDescent="0.35">
      <c r="A557" s="156"/>
      <c r="B557" s="156"/>
      <c r="C557" s="156"/>
      <c r="D557" s="156"/>
      <c r="E557" s="156"/>
      <c r="F557" s="156"/>
      <c r="G557" s="156"/>
      <c r="H557" s="156"/>
      <c r="I557" s="156"/>
      <c r="J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</row>
    <row r="558" spans="1:26" ht="16.2" thickBot="1" x14ac:dyDescent="0.35">
      <c r="A558" s="156"/>
      <c r="B558" s="156"/>
      <c r="C558" s="156"/>
      <c r="D558" s="156"/>
      <c r="E558" s="156"/>
      <c r="F558" s="156"/>
      <c r="G558" s="156"/>
      <c r="H558" s="156"/>
      <c r="I558" s="156"/>
      <c r="J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</row>
    <row r="559" spans="1:26" ht="16.2" thickBot="1" x14ac:dyDescent="0.35">
      <c r="A559" s="156"/>
      <c r="B559" s="156"/>
      <c r="C559" s="156"/>
      <c r="D559" s="156"/>
      <c r="E559" s="156"/>
      <c r="F559" s="156"/>
      <c r="G559" s="156"/>
      <c r="H559" s="156"/>
      <c r="I559" s="156"/>
      <c r="J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</row>
    <row r="560" spans="1:26" ht="16.2" thickBot="1" x14ac:dyDescent="0.35">
      <c r="A560" s="156"/>
      <c r="B560" s="156"/>
      <c r="C560" s="156"/>
      <c r="D560" s="156"/>
      <c r="E560" s="156"/>
      <c r="F560" s="156"/>
      <c r="G560" s="156"/>
      <c r="H560" s="156"/>
      <c r="I560" s="156"/>
      <c r="J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</row>
    <row r="561" spans="1:26" ht="16.2" thickBot="1" x14ac:dyDescent="0.35">
      <c r="A561" s="156"/>
      <c r="B561" s="156"/>
      <c r="C561" s="156"/>
      <c r="D561" s="156"/>
      <c r="E561" s="156"/>
      <c r="F561" s="156"/>
      <c r="G561" s="156"/>
      <c r="H561" s="156"/>
      <c r="I561" s="156"/>
      <c r="J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</row>
    <row r="562" spans="1:26" ht="16.2" thickBot="1" x14ac:dyDescent="0.35">
      <c r="A562" s="156"/>
      <c r="B562" s="156"/>
      <c r="C562" s="156"/>
      <c r="D562" s="156"/>
      <c r="E562" s="156"/>
      <c r="F562" s="156"/>
      <c r="G562" s="156"/>
      <c r="H562" s="156"/>
      <c r="I562" s="156"/>
      <c r="J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</row>
    <row r="563" spans="1:26" ht="16.2" thickBot="1" x14ac:dyDescent="0.35">
      <c r="A563" s="156"/>
      <c r="B563" s="156"/>
      <c r="C563" s="156"/>
      <c r="D563" s="156"/>
      <c r="E563" s="156"/>
      <c r="F563" s="156"/>
      <c r="G563" s="156"/>
      <c r="H563" s="156"/>
      <c r="I563" s="156"/>
      <c r="J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</row>
    <row r="564" spans="1:26" ht="16.2" thickBot="1" x14ac:dyDescent="0.3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</row>
    <row r="565" spans="1:26" ht="16.2" thickBot="1" x14ac:dyDescent="0.3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</row>
    <row r="566" spans="1:26" ht="16.2" thickBot="1" x14ac:dyDescent="0.35">
      <c r="A566" s="156"/>
      <c r="B566" s="156"/>
      <c r="C566" s="156"/>
      <c r="D566" s="156"/>
      <c r="E566" s="156"/>
      <c r="F566" s="156"/>
      <c r="G566" s="156"/>
      <c r="H566" s="156"/>
      <c r="I566" s="156"/>
      <c r="J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</row>
    <row r="567" spans="1:26" ht="16.2" thickBot="1" x14ac:dyDescent="0.35">
      <c r="A567" s="156"/>
      <c r="B567" s="156"/>
      <c r="C567" s="156"/>
      <c r="D567" s="156"/>
      <c r="E567" s="156"/>
      <c r="F567" s="156"/>
      <c r="G567" s="156"/>
      <c r="H567" s="156"/>
      <c r="I567" s="156"/>
      <c r="J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</row>
    <row r="568" spans="1:26" ht="16.2" thickBot="1" x14ac:dyDescent="0.35">
      <c r="A568" s="156"/>
      <c r="B568" s="156"/>
      <c r="C568" s="156"/>
      <c r="D568" s="156"/>
      <c r="E568" s="156"/>
      <c r="F568" s="156"/>
      <c r="G568" s="156"/>
      <c r="H568" s="156"/>
      <c r="I568" s="156"/>
      <c r="J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</row>
    <row r="569" spans="1:26" ht="16.2" thickBot="1" x14ac:dyDescent="0.35">
      <c r="A569" s="156"/>
      <c r="B569" s="156"/>
      <c r="C569" s="156"/>
      <c r="D569" s="156"/>
      <c r="E569" s="156"/>
      <c r="F569" s="156"/>
      <c r="G569" s="156"/>
      <c r="H569" s="156"/>
      <c r="I569" s="156"/>
      <c r="J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</row>
    <row r="570" spans="1:26" ht="16.2" thickBot="1" x14ac:dyDescent="0.35">
      <c r="A570" s="156"/>
      <c r="B570" s="156"/>
      <c r="C570" s="156"/>
      <c r="D570" s="156"/>
      <c r="E570" s="156"/>
      <c r="F570" s="156"/>
      <c r="G570" s="156"/>
      <c r="H570" s="156"/>
      <c r="I570" s="156"/>
      <c r="J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</row>
    <row r="571" spans="1:26" ht="16.2" thickBot="1" x14ac:dyDescent="0.35">
      <c r="A571" s="156"/>
      <c r="B571" s="156"/>
      <c r="C571" s="156"/>
      <c r="D571" s="156"/>
      <c r="E571" s="156"/>
      <c r="F571" s="156"/>
      <c r="G571" s="156"/>
      <c r="H571" s="156"/>
      <c r="I571" s="156"/>
      <c r="J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</row>
    <row r="572" spans="1:26" ht="16.2" thickBot="1" x14ac:dyDescent="0.35">
      <c r="A572" s="156"/>
      <c r="B572" s="156"/>
      <c r="C572" s="156"/>
      <c r="D572" s="156"/>
      <c r="E572" s="156"/>
      <c r="F572" s="156"/>
      <c r="G572" s="156"/>
      <c r="H572" s="156"/>
      <c r="I572" s="156"/>
      <c r="J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</row>
    <row r="573" spans="1:26" ht="16.2" thickBot="1" x14ac:dyDescent="0.35">
      <c r="A573" s="156"/>
      <c r="B573" s="156"/>
      <c r="C573" s="156"/>
      <c r="D573" s="156"/>
      <c r="E573" s="156"/>
      <c r="F573" s="156"/>
      <c r="G573" s="156"/>
      <c r="H573" s="156"/>
      <c r="I573" s="156"/>
      <c r="J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</row>
    <row r="574" spans="1:26" ht="16.2" thickBot="1" x14ac:dyDescent="0.35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</row>
    <row r="575" spans="1:26" ht="16.2" thickBot="1" x14ac:dyDescent="0.35">
      <c r="A575" s="156"/>
      <c r="B575" s="156"/>
      <c r="C575" s="156"/>
      <c r="D575" s="156"/>
      <c r="E575" s="156"/>
      <c r="F575" s="156"/>
      <c r="G575" s="156"/>
      <c r="H575" s="156"/>
      <c r="I575" s="156"/>
      <c r="J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</row>
    <row r="576" spans="1:26" ht="16.2" thickBot="1" x14ac:dyDescent="0.35">
      <c r="A576" s="156"/>
      <c r="B576" s="156"/>
      <c r="C576" s="156"/>
      <c r="D576" s="156"/>
      <c r="E576" s="156"/>
      <c r="F576" s="156"/>
      <c r="G576" s="156"/>
      <c r="H576" s="156"/>
      <c r="I576" s="156"/>
      <c r="J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</row>
    <row r="577" spans="1:26" ht="16.2" thickBot="1" x14ac:dyDescent="0.35">
      <c r="A577" s="156"/>
      <c r="B577" s="156"/>
      <c r="C577" s="156"/>
      <c r="D577" s="156"/>
      <c r="E577" s="156"/>
      <c r="F577" s="156"/>
      <c r="G577" s="156"/>
      <c r="H577" s="156"/>
      <c r="I577" s="156"/>
      <c r="J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</row>
    <row r="578" spans="1:26" ht="16.2" thickBot="1" x14ac:dyDescent="0.35">
      <c r="A578" s="156"/>
      <c r="B578" s="156"/>
      <c r="C578" s="156"/>
      <c r="D578" s="156"/>
      <c r="E578" s="156"/>
      <c r="F578" s="156"/>
      <c r="G578" s="156"/>
      <c r="H578" s="156"/>
      <c r="I578" s="156"/>
      <c r="J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</row>
    <row r="579" spans="1:26" ht="16.2" thickBot="1" x14ac:dyDescent="0.35">
      <c r="A579" s="156"/>
      <c r="B579" s="156"/>
      <c r="C579" s="156"/>
      <c r="D579" s="156"/>
      <c r="E579" s="156"/>
      <c r="F579" s="156"/>
      <c r="G579" s="156"/>
      <c r="H579" s="156"/>
      <c r="I579" s="156"/>
      <c r="J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</row>
    <row r="580" spans="1:26" ht="16.2" thickBot="1" x14ac:dyDescent="0.35">
      <c r="A580" s="156"/>
      <c r="B580" s="156"/>
      <c r="C580" s="156"/>
      <c r="D580" s="156"/>
      <c r="E580" s="156"/>
      <c r="F580" s="156"/>
      <c r="G580" s="156"/>
      <c r="H580" s="156"/>
      <c r="I580" s="156"/>
      <c r="J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</row>
    <row r="581" spans="1:26" ht="16.2" thickBot="1" x14ac:dyDescent="0.35">
      <c r="A581" s="156"/>
      <c r="B581" s="156"/>
      <c r="C581" s="156"/>
      <c r="D581" s="156"/>
      <c r="E581" s="156"/>
      <c r="F581" s="156"/>
      <c r="G581" s="156"/>
      <c r="H581" s="156"/>
      <c r="I581" s="156"/>
      <c r="J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</row>
    <row r="582" spans="1:26" ht="16.2" thickBot="1" x14ac:dyDescent="0.35">
      <c r="A582" s="156"/>
      <c r="B582" s="156"/>
      <c r="C582" s="156"/>
      <c r="D582" s="156"/>
      <c r="E582" s="156"/>
      <c r="F582" s="156"/>
      <c r="G582" s="156"/>
      <c r="H582" s="156"/>
      <c r="I582" s="156"/>
      <c r="J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</row>
    <row r="583" spans="1:26" ht="16.2" thickBot="1" x14ac:dyDescent="0.35">
      <c r="A583" s="156"/>
      <c r="B583" s="156"/>
      <c r="C583" s="156"/>
      <c r="D583" s="156"/>
      <c r="E583" s="156"/>
      <c r="F583" s="156"/>
      <c r="G583" s="156"/>
      <c r="H583" s="156"/>
      <c r="I583" s="156"/>
      <c r="J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</row>
    <row r="584" spans="1:26" ht="16.2" thickBot="1" x14ac:dyDescent="0.35">
      <c r="A584" s="156"/>
      <c r="B584" s="156"/>
      <c r="C584" s="156"/>
      <c r="D584" s="156"/>
      <c r="E584" s="156"/>
      <c r="F584" s="156"/>
      <c r="G584" s="156"/>
      <c r="H584" s="156"/>
      <c r="I584" s="156"/>
      <c r="J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</row>
    <row r="585" spans="1:26" ht="16.2" thickBot="1" x14ac:dyDescent="0.35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</row>
    <row r="586" spans="1:26" ht="16.2" thickBot="1" x14ac:dyDescent="0.35">
      <c r="A586" s="156"/>
      <c r="B586" s="156"/>
      <c r="C586" s="156"/>
      <c r="D586" s="156"/>
      <c r="E586" s="156"/>
      <c r="F586" s="156"/>
      <c r="G586" s="156"/>
      <c r="H586" s="156"/>
      <c r="I586" s="156"/>
      <c r="J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</row>
    <row r="587" spans="1:26" ht="16.2" thickBot="1" x14ac:dyDescent="0.35">
      <c r="A587" s="156"/>
      <c r="B587" s="156"/>
      <c r="C587" s="156"/>
      <c r="D587" s="156"/>
      <c r="E587" s="156"/>
      <c r="F587" s="156"/>
      <c r="G587" s="156"/>
      <c r="H587" s="156"/>
      <c r="I587" s="156"/>
      <c r="J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</row>
    <row r="588" spans="1:26" ht="16.2" thickBot="1" x14ac:dyDescent="0.35">
      <c r="A588" s="156"/>
      <c r="B588" s="156"/>
      <c r="C588" s="156"/>
      <c r="D588" s="156"/>
      <c r="E588" s="156"/>
      <c r="F588" s="156"/>
      <c r="G588" s="156"/>
      <c r="H588" s="156"/>
      <c r="I588" s="156"/>
      <c r="J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</row>
    <row r="589" spans="1:26" ht="16.2" thickBot="1" x14ac:dyDescent="0.35">
      <c r="A589" s="156"/>
      <c r="B589" s="156"/>
      <c r="C589" s="156"/>
      <c r="D589" s="156"/>
      <c r="E589" s="156"/>
      <c r="F589" s="156"/>
      <c r="G589" s="156"/>
      <c r="H589" s="156"/>
      <c r="I589" s="156"/>
      <c r="J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</row>
    <row r="590" spans="1:26" ht="16.2" thickBot="1" x14ac:dyDescent="0.35">
      <c r="A590" s="156"/>
      <c r="B590" s="156"/>
      <c r="C590" s="156"/>
      <c r="D590" s="156"/>
      <c r="E590" s="156"/>
      <c r="F590" s="156"/>
      <c r="G590" s="156"/>
      <c r="H590" s="156"/>
      <c r="I590" s="156"/>
      <c r="J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</row>
    <row r="591" spans="1:26" ht="16.2" thickBot="1" x14ac:dyDescent="0.35">
      <c r="A591" s="156"/>
      <c r="B591" s="156"/>
      <c r="C591" s="156"/>
      <c r="D591" s="156"/>
      <c r="E591" s="156"/>
      <c r="F591" s="156"/>
      <c r="G591" s="156"/>
      <c r="H591" s="156"/>
      <c r="I591" s="156"/>
      <c r="J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</row>
    <row r="592" spans="1:26" ht="16.2" thickBot="1" x14ac:dyDescent="0.35">
      <c r="A592" s="156"/>
      <c r="B592" s="156"/>
      <c r="C592" s="156"/>
      <c r="D592" s="156"/>
      <c r="E592" s="156"/>
      <c r="F592" s="156"/>
      <c r="G592" s="156"/>
      <c r="H592" s="156"/>
      <c r="I592" s="156"/>
      <c r="J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</row>
    <row r="593" spans="1:26" ht="16.2" thickBot="1" x14ac:dyDescent="0.35">
      <c r="A593" s="156"/>
      <c r="B593" s="156"/>
      <c r="C593" s="156"/>
      <c r="D593" s="156"/>
      <c r="E593" s="156"/>
      <c r="F593" s="156"/>
      <c r="G593" s="156"/>
      <c r="H593" s="156"/>
      <c r="I593" s="156"/>
      <c r="J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</row>
    <row r="594" spans="1:26" ht="16.2" thickBot="1" x14ac:dyDescent="0.35">
      <c r="A594" s="156"/>
      <c r="B594" s="156"/>
      <c r="C594" s="156"/>
      <c r="D594" s="156"/>
      <c r="E594" s="156"/>
      <c r="F594" s="156"/>
      <c r="G594" s="156"/>
      <c r="H594" s="156"/>
      <c r="I594" s="156"/>
      <c r="J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</row>
    <row r="595" spans="1:26" ht="16.2" thickBot="1" x14ac:dyDescent="0.35">
      <c r="A595" s="156"/>
      <c r="B595" s="156"/>
      <c r="C595" s="156"/>
      <c r="D595" s="156"/>
      <c r="E595" s="156"/>
      <c r="F595" s="156"/>
      <c r="G595" s="156"/>
      <c r="H595" s="156"/>
      <c r="I595" s="156"/>
      <c r="J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</row>
    <row r="596" spans="1:26" ht="16.2" thickBot="1" x14ac:dyDescent="0.35">
      <c r="A596" s="156"/>
      <c r="B596" s="156"/>
      <c r="C596" s="156"/>
      <c r="D596" s="156"/>
      <c r="E596" s="156"/>
      <c r="F596" s="156"/>
      <c r="G596" s="156"/>
      <c r="H596" s="156"/>
      <c r="I596" s="156"/>
      <c r="J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</row>
    <row r="597" spans="1:26" ht="16.2" thickBot="1" x14ac:dyDescent="0.35">
      <c r="A597" s="156"/>
      <c r="B597" s="156"/>
      <c r="C597" s="156"/>
      <c r="D597" s="156"/>
      <c r="E597" s="156"/>
      <c r="F597" s="156"/>
      <c r="G597" s="156"/>
      <c r="H597" s="156"/>
      <c r="I597" s="156"/>
      <c r="J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</row>
    <row r="598" spans="1:26" ht="16.2" thickBot="1" x14ac:dyDescent="0.35">
      <c r="A598" s="156"/>
      <c r="B598" s="156"/>
      <c r="C598" s="156"/>
      <c r="D598" s="156"/>
      <c r="E598" s="156"/>
      <c r="F598" s="156"/>
      <c r="G598" s="156"/>
      <c r="H598" s="156"/>
      <c r="I598" s="156"/>
      <c r="J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</row>
    <row r="599" spans="1:26" ht="16.2" thickBot="1" x14ac:dyDescent="0.35">
      <c r="A599" s="156"/>
      <c r="B599" s="156"/>
      <c r="C599" s="156"/>
      <c r="D599" s="156"/>
      <c r="E599" s="156"/>
      <c r="F599" s="156"/>
      <c r="G599" s="156"/>
      <c r="H599" s="156"/>
      <c r="I599" s="156"/>
      <c r="J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</row>
    <row r="600" spans="1:26" ht="16.2" thickBot="1" x14ac:dyDescent="0.35">
      <c r="A600" s="156"/>
      <c r="B600" s="156"/>
      <c r="C600" s="156"/>
      <c r="D600" s="156"/>
      <c r="E600" s="156"/>
      <c r="F600" s="156"/>
      <c r="G600" s="156"/>
      <c r="H600" s="156"/>
      <c r="I600" s="156"/>
      <c r="J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</row>
    <row r="601" spans="1:26" ht="16.2" thickBot="1" x14ac:dyDescent="0.35">
      <c r="A601" s="156"/>
      <c r="B601" s="156"/>
      <c r="C601" s="156"/>
      <c r="D601" s="156"/>
      <c r="E601" s="156"/>
      <c r="F601" s="156"/>
      <c r="G601" s="156"/>
      <c r="H601" s="156"/>
      <c r="I601" s="156"/>
      <c r="J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</row>
    <row r="602" spans="1:26" ht="16.2" thickBot="1" x14ac:dyDescent="0.35">
      <c r="A602" s="156"/>
      <c r="B602" s="156"/>
      <c r="C602" s="156"/>
      <c r="D602" s="156"/>
      <c r="E602" s="156"/>
      <c r="F602" s="156"/>
      <c r="G602" s="156"/>
      <c r="H602" s="156"/>
      <c r="I602" s="156"/>
      <c r="J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</row>
    <row r="603" spans="1:26" ht="16.2" thickBot="1" x14ac:dyDescent="0.35">
      <c r="A603" s="156"/>
      <c r="B603" s="156"/>
      <c r="C603" s="156"/>
      <c r="D603" s="156"/>
      <c r="E603" s="156"/>
      <c r="F603" s="156"/>
      <c r="G603" s="156"/>
      <c r="H603" s="156"/>
      <c r="I603" s="156"/>
      <c r="J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</row>
    <row r="604" spans="1:26" ht="16.2" thickBot="1" x14ac:dyDescent="0.35">
      <c r="A604" s="156"/>
      <c r="B604" s="156"/>
      <c r="C604" s="156"/>
      <c r="D604" s="156"/>
      <c r="E604" s="156"/>
      <c r="F604" s="156"/>
      <c r="G604" s="156"/>
      <c r="H604" s="156"/>
      <c r="I604" s="156"/>
      <c r="J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</row>
    <row r="605" spans="1:26" ht="16.2" thickBot="1" x14ac:dyDescent="0.35">
      <c r="A605" s="156"/>
      <c r="B605" s="156"/>
      <c r="C605" s="156"/>
      <c r="D605" s="156"/>
      <c r="E605" s="156"/>
      <c r="F605" s="156"/>
      <c r="G605" s="156"/>
      <c r="H605" s="156"/>
      <c r="I605" s="156"/>
      <c r="J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</row>
    <row r="606" spans="1:26" ht="16.2" thickBot="1" x14ac:dyDescent="0.35">
      <c r="A606" s="156"/>
      <c r="B606" s="156"/>
      <c r="C606" s="156"/>
      <c r="D606" s="156"/>
      <c r="E606" s="156"/>
      <c r="F606" s="156"/>
      <c r="G606" s="156"/>
      <c r="H606" s="156"/>
      <c r="I606" s="156"/>
      <c r="J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</row>
    <row r="607" spans="1:26" ht="16.2" thickBot="1" x14ac:dyDescent="0.35">
      <c r="A607" s="156"/>
      <c r="B607" s="156"/>
      <c r="C607" s="156"/>
      <c r="D607" s="156"/>
      <c r="E607" s="156"/>
      <c r="F607" s="156"/>
      <c r="G607" s="156"/>
      <c r="H607" s="156"/>
      <c r="I607" s="156"/>
      <c r="J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</row>
    <row r="608" spans="1:26" ht="16.2" thickBot="1" x14ac:dyDescent="0.3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</row>
    <row r="609" spans="1:26" ht="16.2" thickBot="1" x14ac:dyDescent="0.3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</row>
    <row r="610" spans="1:26" ht="16.2" thickBot="1" x14ac:dyDescent="0.35">
      <c r="A610" s="156"/>
      <c r="B610" s="156"/>
      <c r="C610" s="156"/>
      <c r="D610" s="156"/>
      <c r="E610" s="156"/>
      <c r="F610" s="156"/>
      <c r="G610" s="156"/>
      <c r="H610" s="156"/>
      <c r="I610" s="156"/>
      <c r="J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</row>
    <row r="611" spans="1:26" ht="16.2" thickBot="1" x14ac:dyDescent="0.35">
      <c r="A611" s="156"/>
      <c r="B611" s="156"/>
      <c r="C611" s="156"/>
      <c r="D611" s="156"/>
      <c r="E611" s="156"/>
      <c r="F611" s="156"/>
      <c r="G611" s="156"/>
      <c r="H611" s="156"/>
      <c r="I611" s="156"/>
      <c r="J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</row>
    <row r="612" spans="1:26" ht="16.2" thickBot="1" x14ac:dyDescent="0.35">
      <c r="A612" s="156"/>
      <c r="B612" s="156"/>
      <c r="C612" s="156"/>
      <c r="D612" s="156"/>
      <c r="E612" s="156"/>
      <c r="F612" s="156"/>
      <c r="G612" s="156"/>
      <c r="H612" s="156"/>
      <c r="I612" s="156"/>
      <c r="J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</row>
    <row r="613" spans="1:26" ht="16.2" thickBot="1" x14ac:dyDescent="0.35">
      <c r="A613" s="156"/>
      <c r="B613" s="156"/>
      <c r="C613" s="156"/>
      <c r="D613" s="156"/>
      <c r="E613" s="156"/>
      <c r="F613" s="156"/>
      <c r="G613" s="156"/>
      <c r="H613" s="156"/>
      <c r="I613" s="156"/>
      <c r="J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</row>
    <row r="614" spans="1:26" ht="16.2" thickBot="1" x14ac:dyDescent="0.35">
      <c r="A614" s="156"/>
      <c r="B614" s="156"/>
      <c r="C614" s="156"/>
      <c r="D614" s="156"/>
      <c r="E614" s="156"/>
      <c r="F614" s="156"/>
      <c r="G614" s="156"/>
      <c r="H614" s="156"/>
      <c r="I614" s="156"/>
      <c r="J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</row>
    <row r="615" spans="1:26" ht="16.2" thickBot="1" x14ac:dyDescent="0.35">
      <c r="A615" s="156"/>
      <c r="B615" s="156"/>
      <c r="C615" s="156"/>
      <c r="D615" s="156"/>
      <c r="E615" s="156"/>
      <c r="F615" s="156"/>
      <c r="G615" s="156"/>
      <c r="H615" s="156"/>
      <c r="I615" s="156"/>
      <c r="J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</row>
    <row r="616" spans="1:26" ht="16.2" thickBot="1" x14ac:dyDescent="0.35">
      <c r="A616" s="156"/>
      <c r="B616" s="156"/>
      <c r="C616" s="156"/>
      <c r="D616" s="156"/>
      <c r="E616" s="156"/>
      <c r="F616" s="156"/>
      <c r="G616" s="156"/>
      <c r="H616" s="156"/>
      <c r="I616" s="156"/>
      <c r="J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</row>
    <row r="617" spans="1:26" ht="16.2" thickBot="1" x14ac:dyDescent="0.3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</row>
    <row r="618" spans="1:26" ht="16.2" thickBot="1" x14ac:dyDescent="0.3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</row>
    <row r="619" spans="1:26" ht="16.2" thickBot="1" x14ac:dyDescent="0.35">
      <c r="A619" s="156"/>
      <c r="B619" s="156"/>
      <c r="C619" s="156"/>
      <c r="D619" s="156"/>
      <c r="E619" s="156"/>
      <c r="F619" s="156"/>
      <c r="G619" s="156"/>
      <c r="H619" s="156"/>
      <c r="I619" s="156"/>
      <c r="J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</row>
    <row r="620" spans="1:26" ht="16.2" thickBot="1" x14ac:dyDescent="0.35">
      <c r="A620" s="156"/>
      <c r="B620" s="156"/>
      <c r="C620" s="156"/>
      <c r="D620" s="156"/>
      <c r="E620" s="156"/>
      <c r="F620" s="156"/>
      <c r="G620" s="156"/>
      <c r="H620" s="156"/>
      <c r="I620" s="156"/>
      <c r="J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</row>
    <row r="621" spans="1:26" ht="16.2" thickBot="1" x14ac:dyDescent="0.35">
      <c r="A621" s="156"/>
      <c r="B621" s="156"/>
      <c r="C621" s="156"/>
      <c r="D621" s="156"/>
      <c r="E621" s="156"/>
      <c r="F621" s="156"/>
      <c r="G621" s="156"/>
      <c r="H621" s="156"/>
      <c r="I621" s="156"/>
      <c r="J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</row>
    <row r="622" spans="1:26" ht="16.2" thickBot="1" x14ac:dyDescent="0.35">
      <c r="A622" s="156"/>
      <c r="B622" s="156"/>
      <c r="C622" s="156"/>
      <c r="D622" s="156"/>
      <c r="E622" s="156"/>
      <c r="F622" s="156"/>
      <c r="G622" s="156"/>
      <c r="H622" s="156"/>
      <c r="I622" s="156"/>
      <c r="J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</row>
    <row r="623" spans="1:26" ht="16.2" thickBot="1" x14ac:dyDescent="0.35">
      <c r="A623" s="156"/>
      <c r="B623" s="156"/>
      <c r="C623" s="156"/>
      <c r="D623" s="156"/>
      <c r="E623" s="156"/>
      <c r="F623" s="156"/>
      <c r="G623" s="156"/>
      <c r="H623" s="156"/>
      <c r="I623" s="156"/>
      <c r="J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  <c r="Z623" s="156"/>
    </row>
    <row r="624" spans="1:26" ht="16.2" thickBot="1" x14ac:dyDescent="0.35">
      <c r="A624" s="156"/>
      <c r="B624" s="156"/>
      <c r="C624" s="156"/>
      <c r="D624" s="156"/>
      <c r="E624" s="156"/>
      <c r="F624" s="156"/>
      <c r="G624" s="156"/>
      <c r="H624" s="156"/>
      <c r="I624" s="156"/>
      <c r="J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</row>
    <row r="625" spans="1:26" ht="16.2" thickBot="1" x14ac:dyDescent="0.35">
      <c r="A625" s="156"/>
      <c r="B625" s="156"/>
      <c r="C625" s="156"/>
      <c r="D625" s="156"/>
      <c r="E625" s="156"/>
      <c r="F625" s="156"/>
      <c r="G625" s="156"/>
      <c r="H625" s="156"/>
      <c r="I625" s="156"/>
      <c r="J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</row>
    <row r="626" spans="1:26" ht="16.2" thickBot="1" x14ac:dyDescent="0.35">
      <c r="A626" s="156"/>
      <c r="B626" s="156"/>
      <c r="C626" s="156"/>
      <c r="D626" s="156"/>
      <c r="E626" s="156"/>
      <c r="F626" s="156"/>
      <c r="G626" s="156"/>
      <c r="H626" s="156"/>
      <c r="I626" s="156"/>
      <c r="J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</row>
    <row r="627" spans="1:26" ht="16.2" thickBot="1" x14ac:dyDescent="0.3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</row>
    <row r="628" spans="1:26" ht="16.2" thickBot="1" x14ac:dyDescent="0.35">
      <c r="A628" s="156"/>
      <c r="B628" s="156"/>
      <c r="C628" s="156"/>
      <c r="D628" s="156"/>
      <c r="E628" s="156"/>
      <c r="F628" s="156"/>
      <c r="G628" s="156"/>
      <c r="H628" s="156"/>
      <c r="I628" s="156"/>
      <c r="J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</row>
    <row r="629" spans="1:26" ht="16.2" thickBot="1" x14ac:dyDescent="0.35">
      <c r="A629" s="156"/>
      <c r="B629" s="156"/>
      <c r="C629" s="156"/>
      <c r="D629" s="156"/>
      <c r="E629" s="156"/>
      <c r="F629" s="156"/>
      <c r="G629" s="156"/>
      <c r="H629" s="156"/>
      <c r="I629" s="156"/>
      <c r="J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</row>
    <row r="630" spans="1:26" ht="16.2" thickBot="1" x14ac:dyDescent="0.35">
      <c r="A630" s="156"/>
      <c r="B630" s="156"/>
      <c r="C630" s="156"/>
      <c r="D630" s="156"/>
      <c r="E630" s="156"/>
      <c r="F630" s="156"/>
      <c r="G630" s="156"/>
      <c r="H630" s="156"/>
      <c r="I630" s="156"/>
      <c r="J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</row>
    <row r="631" spans="1:26" ht="16.2" thickBot="1" x14ac:dyDescent="0.35">
      <c r="A631" s="156"/>
      <c r="B631" s="156"/>
      <c r="C631" s="156"/>
      <c r="D631" s="156"/>
      <c r="E631" s="156"/>
      <c r="F631" s="156"/>
      <c r="G631" s="156"/>
      <c r="H631" s="156"/>
      <c r="I631" s="156"/>
      <c r="J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</row>
    <row r="632" spans="1:26" ht="16.2" thickBot="1" x14ac:dyDescent="0.35">
      <c r="A632" s="156"/>
      <c r="B632" s="156"/>
      <c r="C632" s="156"/>
      <c r="D632" s="156"/>
      <c r="E632" s="156"/>
      <c r="F632" s="156"/>
      <c r="G632" s="156"/>
      <c r="H632" s="156"/>
      <c r="I632" s="156"/>
      <c r="J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</row>
    <row r="633" spans="1:26" ht="16.2" thickBot="1" x14ac:dyDescent="0.35">
      <c r="A633" s="156"/>
      <c r="B633" s="156"/>
      <c r="C633" s="156"/>
      <c r="D633" s="156"/>
      <c r="E633" s="156"/>
      <c r="F633" s="156"/>
      <c r="G633" s="156"/>
      <c r="H633" s="156"/>
      <c r="I633" s="156"/>
      <c r="J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</row>
    <row r="634" spans="1:26" ht="16.2" thickBot="1" x14ac:dyDescent="0.35">
      <c r="A634" s="156"/>
      <c r="B634" s="156"/>
      <c r="C634" s="156"/>
      <c r="D634" s="156"/>
      <c r="E634" s="156"/>
      <c r="F634" s="156"/>
      <c r="G634" s="156"/>
      <c r="H634" s="156"/>
      <c r="I634" s="156"/>
      <c r="J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</row>
    <row r="635" spans="1:26" ht="16.2" thickBot="1" x14ac:dyDescent="0.35">
      <c r="A635" s="156"/>
      <c r="B635" s="156"/>
      <c r="C635" s="156"/>
      <c r="D635" s="156"/>
      <c r="E635" s="156"/>
      <c r="F635" s="156"/>
      <c r="G635" s="156"/>
      <c r="H635" s="156"/>
      <c r="I635" s="156"/>
      <c r="J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</row>
    <row r="636" spans="1:26" ht="16.2" thickBot="1" x14ac:dyDescent="0.35">
      <c r="A636" s="156"/>
      <c r="B636" s="156"/>
      <c r="C636" s="156"/>
      <c r="D636" s="156"/>
      <c r="E636" s="156"/>
      <c r="F636" s="156"/>
      <c r="G636" s="156"/>
      <c r="H636" s="156"/>
      <c r="I636" s="156"/>
      <c r="J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</row>
    <row r="637" spans="1:26" ht="16.2" thickBot="1" x14ac:dyDescent="0.35">
      <c r="A637" s="156"/>
      <c r="B637" s="156"/>
      <c r="C637" s="156"/>
      <c r="D637" s="156"/>
      <c r="E637" s="156"/>
      <c r="F637" s="156"/>
      <c r="G637" s="156"/>
      <c r="H637" s="156"/>
      <c r="I637" s="156"/>
      <c r="J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</row>
    <row r="638" spans="1:26" ht="16.2" thickBot="1" x14ac:dyDescent="0.35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</row>
    <row r="639" spans="1:26" ht="16.2" thickBot="1" x14ac:dyDescent="0.35">
      <c r="A639" s="156"/>
      <c r="B639" s="156"/>
      <c r="C639" s="156"/>
      <c r="D639" s="156"/>
      <c r="E639" s="156"/>
      <c r="F639" s="156"/>
      <c r="G639" s="156"/>
      <c r="H639" s="156"/>
      <c r="I639" s="156"/>
      <c r="J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</row>
    <row r="640" spans="1:26" ht="16.2" thickBot="1" x14ac:dyDescent="0.35">
      <c r="A640" s="156"/>
      <c r="B640" s="156"/>
      <c r="C640" s="156"/>
      <c r="D640" s="156"/>
      <c r="E640" s="156"/>
      <c r="F640" s="156"/>
      <c r="G640" s="156"/>
      <c r="H640" s="156"/>
      <c r="I640" s="156"/>
      <c r="J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</row>
    <row r="641" spans="1:26" ht="16.2" thickBot="1" x14ac:dyDescent="0.35">
      <c r="A641" s="156"/>
      <c r="B641" s="156"/>
      <c r="C641" s="156"/>
      <c r="D641" s="156"/>
      <c r="E641" s="156"/>
      <c r="F641" s="156"/>
      <c r="G641" s="156"/>
      <c r="H641" s="156"/>
      <c r="I641" s="156"/>
      <c r="J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</row>
    <row r="642" spans="1:26" ht="16.2" thickBot="1" x14ac:dyDescent="0.35">
      <c r="A642" s="156"/>
      <c r="B642" s="156"/>
      <c r="C642" s="156"/>
      <c r="D642" s="156"/>
      <c r="E642" s="156"/>
      <c r="F642" s="156"/>
      <c r="G642" s="156"/>
      <c r="H642" s="156"/>
      <c r="I642" s="156"/>
      <c r="J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</row>
    <row r="643" spans="1:26" ht="16.2" thickBot="1" x14ac:dyDescent="0.35">
      <c r="A643" s="156"/>
      <c r="B643" s="156"/>
      <c r="C643" s="156"/>
      <c r="D643" s="156"/>
      <c r="E643" s="156"/>
      <c r="F643" s="156"/>
      <c r="G643" s="156"/>
      <c r="H643" s="156"/>
      <c r="I643" s="156"/>
      <c r="J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</row>
    <row r="644" spans="1:26" ht="16.2" thickBot="1" x14ac:dyDescent="0.35">
      <c r="A644" s="156"/>
      <c r="B644" s="156"/>
      <c r="C644" s="156"/>
      <c r="D644" s="156"/>
      <c r="E644" s="156"/>
      <c r="F644" s="156"/>
      <c r="G644" s="156"/>
      <c r="H644" s="156"/>
      <c r="I644" s="156"/>
      <c r="J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</row>
    <row r="645" spans="1:26" ht="16.2" thickBot="1" x14ac:dyDescent="0.35">
      <c r="A645" s="156"/>
      <c r="B645" s="156"/>
      <c r="C645" s="156"/>
      <c r="D645" s="156"/>
      <c r="E645" s="156"/>
      <c r="F645" s="156"/>
      <c r="G645" s="156"/>
      <c r="H645" s="156"/>
      <c r="I645" s="156"/>
      <c r="J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</row>
    <row r="646" spans="1:26" ht="16.2" thickBot="1" x14ac:dyDescent="0.35">
      <c r="A646" s="156"/>
      <c r="B646" s="156"/>
      <c r="C646" s="156"/>
      <c r="D646" s="156"/>
      <c r="E646" s="156"/>
      <c r="F646" s="156"/>
      <c r="G646" s="156"/>
      <c r="H646" s="156"/>
      <c r="I646" s="156"/>
      <c r="J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</row>
    <row r="647" spans="1:26" ht="16.2" thickBot="1" x14ac:dyDescent="0.35">
      <c r="A647" s="156"/>
      <c r="B647" s="156"/>
      <c r="C647" s="156"/>
      <c r="D647" s="156"/>
      <c r="E647" s="156"/>
      <c r="F647" s="156"/>
      <c r="G647" s="156"/>
      <c r="H647" s="156"/>
      <c r="I647" s="156"/>
      <c r="J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</row>
    <row r="648" spans="1:26" ht="16.2" thickBot="1" x14ac:dyDescent="0.35">
      <c r="A648" s="156"/>
      <c r="B648" s="156"/>
      <c r="C648" s="156"/>
      <c r="D648" s="156"/>
      <c r="E648" s="156"/>
      <c r="F648" s="156"/>
      <c r="G648" s="156"/>
      <c r="H648" s="156"/>
      <c r="I648" s="156"/>
      <c r="J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</row>
    <row r="649" spans="1:26" ht="16.2" thickBot="1" x14ac:dyDescent="0.35">
      <c r="A649" s="156"/>
      <c r="B649" s="156"/>
      <c r="C649" s="156"/>
      <c r="D649" s="156"/>
      <c r="E649" s="156"/>
      <c r="F649" s="156"/>
      <c r="G649" s="156"/>
      <c r="H649" s="156"/>
      <c r="I649" s="156"/>
      <c r="J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</row>
    <row r="650" spans="1:26" ht="16.2" thickBot="1" x14ac:dyDescent="0.35">
      <c r="A650" s="156"/>
      <c r="B650" s="156"/>
      <c r="C650" s="156"/>
      <c r="D650" s="156"/>
      <c r="E650" s="156"/>
      <c r="F650" s="156"/>
      <c r="G650" s="156"/>
      <c r="H650" s="156"/>
      <c r="I650" s="156"/>
      <c r="J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</row>
    <row r="651" spans="1:26" ht="16.2" thickBot="1" x14ac:dyDescent="0.35">
      <c r="A651" s="156"/>
      <c r="B651" s="156"/>
      <c r="C651" s="156"/>
      <c r="D651" s="156"/>
      <c r="E651" s="156"/>
      <c r="F651" s="156"/>
      <c r="G651" s="156"/>
      <c r="H651" s="156"/>
      <c r="I651" s="156"/>
      <c r="J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</row>
    <row r="652" spans="1:26" ht="16.2" thickBot="1" x14ac:dyDescent="0.35">
      <c r="A652" s="156"/>
      <c r="B652" s="156"/>
      <c r="C652" s="156"/>
      <c r="D652" s="156"/>
      <c r="E652" s="156"/>
      <c r="F652" s="156"/>
      <c r="G652" s="156"/>
      <c r="H652" s="156"/>
      <c r="I652" s="156"/>
      <c r="J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</row>
    <row r="653" spans="1:26" ht="16.2" thickBot="1" x14ac:dyDescent="0.35">
      <c r="A653" s="156"/>
      <c r="B653" s="156"/>
      <c r="C653" s="156"/>
      <c r="D653" s="156"/>
      <c r="E653" s="156"/>
      <c r="F653" s="156"/>
      <c r="G653" s="156"/>
      <c r="H653" s="156"/>
      <c r="I653" s="156"/>
      <c r="J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  <c r="Z653" s="156"/>
    </row>
    <row r="654" spans="1:26" ht="16.2" thickBot="1" x14ac:dyDescent="0.35">
      <c r="A654" s="156"/>
      <c r="B654" s="156"/>
      <c r="C654" s="156"/>
      <c r="D654" s="156"/>
      <c r="E654" s="156"/>
      <c r="F654" s="156"/>
      <c r="G654" s="156"/>
      <c r="H654" s="156"/>
      <c r="I654" s="156"/>
      <c r="J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  <c r="Z654" s="156"/>
    </row>
    <row r="655" spans="1:26" ht="16.2" thickBot="1" x14ac:dyDescent="0.35">
      <c r="A655" s="156"/>
      <c r="B655" s="156"/>
      <c r="C655" s="156"/>
      <c r="D655" s="156"/>
      <c r="E655" s="156"/>
      <c r="F655" s="156"/>
      <c r="G655" s="156"/>
      <c r="H655" s="156"/>
      <c r="I655" s="156"/>
      <c r="J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  <c r="Z655" s="156"/>
    </row>
    <row r="656" spans="1:26" ht="16.2" thickBot="1" x14ac:dyDescent="0.35">
      <c r="A656" s="156"/>
      <c r="B656" s="156"/>
      <c r="C656" s="156"/>
      <c r="D656" s="156"/>
      <c r="E656" s="156"/>
      <c r="F656" s="156"/>
      <c r="G656" s="156"/>
      <c r="H656" s="156"/>
      <c r="I656" s="156"/>
      <c r="J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</row>
    <row r="657" spans="1:26" ht="16.2" thickBot="1" x14ac:dyDescent="0.35">
      <c r="A657" s="156"/>
      <c r="B657" s="156"/>
      <c r="C657" s="156"/>
      <c r="D657" s="156"/>
      <c r="E657" s="156"/>
      <c r="F657" s="156"/>
      <c r="G657" s="156"/>
      <c r="H657" s="156"/>
      <c r="I657" s="156"/>
      <c r="J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  <c r="Z657" s="156"/>
    </row>
    <row r="658" spans="1:26" ht="16.2" thickBot="1" x14ac:dyDescent="0.35">
      <c r="A658" s="156"/>
      <c r="B658" s="156"/>
      <c r="C658" s="156"/>
      <c r="D658" s="156"/>
      <c r="E658" s="156"/>
      <c r="F658" s="156"/>
      <c r="G658" s="156"/>
      <c r="H658" s="156"/>
      <c r="I658" s="156"/>
      <c r="J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  <c r="Z658" s="156"/>
    </row>
    <row r="659" spans="1:26" ht="16.2" thickBot="1" x14ac:dyDescent="0.35">
      <c r="A659" s="156"/>
      <c r="B659" s="156"/>
      <c r="C659" s="156"/>
      <c r="D659" s="156"/>
      <c r="E659" s="156"/>
      <c r="F659" s="156"/>
      <c r="G659" s="156"/>
      <c r="H659" s="156"/>
      <c r="I659" s="156"/>
      <c r="J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  <c r="Z659" s="156"/>
    </row>
    <row r="660" spans="1:26" ht="16.2" thickBot="1" x14ac:dyDescent="0.35">
      <c r="A660" s="156"/>
      <c r="B660" s="156"/>
      <c r="C660" s="156"/>
      <c r="D660" s="156"/>
      <c r="E660" s="156"/>
      <c r="F660" s="156"/>
      <c r="G660" s="156"/>
      <c r="H660" s="156"/>
      <c r="I660" s="156"/>
      <c r="J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  <c r="Z660" s="156"/>
    </row>
    <row r="661" spans="1:26" ht="16.2" thickBot="1" x14ac:dyDescent="0.3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6"/>
    </row>
    <row r="662" spans="1:26" ht="16.2" thickBot="1" x14ac:dyDescent="0.3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</row>
    <row r="663" spans="1:26" ht="16.2" thickBot="1" x14ac:dyDescent="0.35">
      <c r="A663" s="156"/>
      <c r="B663" s="156"/>
      <c r="C663" s="156"/>
      <c r="D663" s="156"/>
      <c r="E663" s="156"/>
      <c r="F663" s="156"/>
      <c r="G663" s="156"/>
      <c r="H663" s="156"/>
      <c r="I663" s="156"/>
      <c r="J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  <c r="Z663" s="156"/>
    </row>
    <row r="664" spans="1:26" ht="16.2" thickBot="1" x14ac:dyDescent="0.35">
      <c r="A664" s="156"/>
      <c r="B664" s="156"/>
      <c r="C664" s="156"/>
      <c r="D664" s="156"/>
      <c r="E664" s="156"/>
      <c r="F664" s="156"/>
      <c r="G664" s="156"/>
      <c r="H664" s="156"/>
      <c r="I664" s="156"/>
      <c r="J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  <c r="Z664" s="156"/>
    </row>
    <row r="665" spans="1:26" ht="16.2" thickBot="1" x14ac:dyDescent="0.35">
      <c r="A665" s="156"/>
      <c r="B665" s="156"/>
      <c r="C665" s="156"/>
      <c r="D665" s="156"/>
      <c r="E665" s="156"/>
      <c r="F665" s="156"/>
      <c r="G665" s="156"/>
      <c r="H665" s="156"/>
      <c r="I665" s="156"/>
      <c r="J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  <c r="Z665" s="156"/>
    </row>
    <row r="666" spans="1:26" ht="16.2" thickBot="1" x14ac:dyDescent="0.35">
      <c r="A666" s="156"/>
      <c r="B666" s="156"/>
      <c r="C666" s="156"/>
      <c r="D666" s="156"/>
      <c r="E666" s="156"/>
      <c r="F666" s="156"/>
      <c r="G666" s="156"/>
      <c r="H666" s="156"/>
      <c r="I666" s="156"/>
      <c r="J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  <c r="Z666" s="156"/>
    </row>
    <row r="667" spans="1:26" ht="16.2" thickBot="1" x14ac:dyDescent="0.35">
      <c r="A667" s="156"/>
      <c r="B667" s="156"/>
      <c r="C667" s="156"/>
      <c r="D667" s="156"/>
      <c r="E667" s="156"/>
      <c r="F667" s="156"/>
      <c r="G667" s="156"/>
      <c r="H667" s="156"/>
      <c r="I667" s="156"/>
      <c r="J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  <c r="Z667" s="156"/>
    </row>
    <row r="668" spans="1:26" ht="16.2" thickBot="1" x14ac:dyDescent="0.35">
      <c r="A668" s="156"/>
      <c r="B668" s="156"/>
      <c r="C668" s="156"/>
      <c r="D668" s="156"/>
      <c r="E668" s="156"/>
      <c r="F668" s="156"/>
      <c r="G668" s="156"/>
      <c r="H668" s="156"/>
      <c r="I668" s="156"/>
      <c r="J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  <c r="Z668" s="156"/>
    </row>
    <row r="669" spans="1:26" ht="16.2" thickBot="1" x14ac:dyDescent="0.35">
      <c r="A669" s="156"/>
      <c r="B669" s="156"/>
      <c r="C669" s="156"/>
      <c r="D669" s="156"/>
      <c r="E669" s="156"/>
      <c r="F669" s="156"/>
      <c r="G669" s="156"/>
      <c r="H669" s="156"/>
      <c r="I669" s="156"/>
      <c r="J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  <c r="Z669" s="156"/>
    </row>
    <row r="670" spans="1:26" ht="16.2" thickBot="1" x14ac:dyDescent="0.3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  <c r="Z670" s="156"/>
    </row>
    <row r="671" spans="1:26" ht="16.2" thickBot="1" x14ac:dyDescent="0.3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  <c r="Z671" s="156"/>
    </row>
    <row r="672" spans="1:26" ht="16.2" thickBot="1" x14ac:dyDescent="0.35">
      <c r="A672" s="156"/>
      <c r="B672" s="156"/>
      <c r="C672" s="156"/>
      <c r="D672" s="156"/>
      <c r="E672" s="156"/>
      <c r="F672" s="156"/>
      <c r="G672" s="156"/>
      <c r="H672" s="156"/>
      <c r="I672" s="156"/>
      <c r="J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  <c r="Z672" s="156"/>
    </row>
    <row r="673" spans="1:26" ht="16.2" thickBot="1" x14ac:dyDescent="0.35">
      <c r="A673" s="156"/>
      <c r="B673" s="156"/>
      <c r="C673" s="156"/>
      <c r="D673" s="156"/>
      <c r="E673" s="156"/>
      <c r="F673" s="156"/>
      <c r="G673" s="156"/>
      <c r="H673" s="156"/>
      <c r="I673" s="156"/>
      <c r="J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  <c r="Z673" s="156"/>
    </row>
    <row r="674" spans="1:26" ht="16.2" thickBot="1" x14ac:dyDescent="0.35">
      <c r="A674" s="156"/>
      <c r="B674" s="156"/>
      <c r="C674" s="156"/>
      <c r="D674" s="156"/>
      <c r="E674" s="156"/>
      <c r="F674" s="156"/>
      <c r="G674" s="156"/>
      <c r="H674" s="156"/>
      <c r="I674" s="156"/>
      <c r="J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  <c r="Z674" s="156"/>
    </row>
    <row r="675" spans="1:26" ht="16.2" thickBot="1" x14ac:dyDescent="0.35">
      <c r="A675" s="156"/>
      <c r="B675" s="156"/>
      <c r="C675" s="156"/>
      <c r="D675" s="156"/>
      <c r="E675" s="156"/>
      <c r="F675" s="156"/>
      <c r="G675" s="156"/>
      <c r="H675" s="156"/>
      <c r="I675" s="156"/>
      <c r="J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  <c r="Z675" s="156"/>
    </row>
    <row r="676" spans="1:26" ht="16.2" thickBot="1" x14ac:dyDescent="0.35">
      <c r="A676" s="156"/>
      <c r="B676" s="156"/>
      <c r="C676" s="156"/>
      <c r="D676" s="156"/>
      <c r="E676" s="156"/>
      <c r="F676" s="156"/>
      <c r="G676" s="156"/>
      <c r="H676" s="156"/>
      <c r="I676" s="156"/>
      <c r="J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  <c r="Z676" s="156"/>
    </row>
    <row r="677" spans="1:26" ht="16.2" thickBot="1" x14ac:dyDescent="0.35">
      <c r="A677" s="156"/>
      <c r="B677" s="156"/>
      <c r="C677" s="156"/>
      <c r="D677" s="156"/>
      <c r="E677" s="156"/>
      <c r="F677" s="156"/>
      <c r="G677" s="156"/>
      <c r="H677" s="156"/>
      <c r="I677" s="156"/>
      <c r="J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  <c r="Z677" s="156"/>
    </row>
    <row r="678" spans="1:26" ht="16.2" thickBot="1" x14ac:dyDescent="0.35">
      <c r="A678" s="156"/>
      <c r="B678" s="156"/>
      <c r="C678" s="156"/>
      <c r="D678" s="156"/>
      <c r="E678" s="156"/>
      <c r="F678" s="156"/>
      <c r="G678" s="156"/>
      <c r="H678" s="156"/>
      <c r="I678" s="156"/>
      <c r="J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  <c r="Z678" s="156"/>
    </row>
    <row r="679" spans="1:26" ht="16.2" thickBot="1" x14ac:dyDescent="0.3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  <c r="Z679" s="156"/>
    </row>
    <row r="680" spans="1:26" ht="16.2" thickBot="1" x14ac:dyDescent="0.3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  <c r="Z680" s="156"/>
    </row>
    <row r="681" spans="1:26" ht="16.2" thickBot="1" x14ac:dyDescent="0.35">
      <c r="A681" s="156"/>
      <c r="B681" s="156"/>
      <c r="C681" s="156"/>
      <c r="D681" s="156"/>
      <c r="E681" s="156"/>
      <c r="F681" s="156"/>
      <c r="G681" s="156"/>
      <c r="H681" s="156"/>
      <c r="I681" s="156"/>
      <c r="J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  <c r="Z681" s="156"/>
    </row>
    <row r="682" spans="1:26" ht="16.2" thickBot="1" x14ac:dyDescent="0.35">
      <c r="A682" s="156"/>
      <c r="B682" s="156"/>
      <c r="C682" s="156"/>
      <c r="D682" s="156"/>
      <c r="E682" s="156"/>
      <c r="F682" s="156"/>
      <c r="G682" s="156"/>
      <c r="H682" s="156"/>
      <c r="I682" s="156"/>
      <c r="J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  <c r="Z682" s="156"/>
    </row>
    <row r="683" spans="1:26" ht="16.2" thickBot="1" x14ac:dyDescent="0.35">
      <c r="A683" s="156"/>
      <c r="B683" s="156"/>
      <c r="C683" s="156"/>
      <c r="D683" s="156"/>
      <c r="E683" s="156"/>
      <c r="F683" s="156"/>
      <c r="G683" s="156"/>
      <c r="H683" s="156"/>
      <c r="I683" s="156"/>
      <c r="J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  <c r="Z683" s="156"/>
    </row>
    <row r="684" spans="1:26" ht="16.2" thickBot="1" x14ac:dyDescent="0.35">
      <c r="A684" s="156"/>
      <c r="B684" s="156"/>
      <c r="C684" s="156"/>
      <c r="D684" s="156"/>
      <c r="E684" s="156"/>
      <c r="F684" s="156"/>
      <c r="G684" s="156"/>
      <c r="H684" s="156"/>
      <c r="I684" s="156"/>
      <c r="J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  <c r="Z684" s="156"/>
    </row>
    <row r="685" spans="1:26" ht="16.2" thickBot="1" x14ac:dyDescent="0.35">
      <c r="A685" s="156"/>
      <c r="B685" s="156"/>
      <c r="C685" s="156"/>
      <c r="D685" s="156"/>
      <c r="E685" s="156"/>
      <c r="F685" s="156"/>
      <c r="G685" s="156"/>
      <c r="H685" s="156"/>
      <c r="I685" s="156"/>
      <c r="J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  <c r="Z685" s="156"/>
    </row>
    <row r="686" spans="1:26" ht="16.2" thickBot="1" x14ac:dyDescent="0.35">
      <c r="A686" s="156"/>
      <c r="B686" s="156"/>
      <c r="C686" s="156"/>
      <c r="D686" s="156"/>
      <c r="E686" s="156"/>
      <c r="F686" s="156"/>
      <c r="G686" s="156"/>
      <c r="H686" s="156"/>
      <c r="I686" s="156"/>
      <c r="J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  <c r="Z686" s="156"/>
    </row>
    <row r="687" spans="1:26" ht="16.2" thickBot="1" x14ac:dyDescent="0.35">
      <c r="A687" s="156"/>
      <c r="B687" s="156"/>
      <c r="C687" s="156"/>
      <c r="D687" s="156"/>
      <c r="E687" s="156"/>
      <c r="F687" s="156"/>
      <c r="G687" s="156"/>
      <c r="H687" s="156"/>
      <c r="I687" s="156"/>
      <c r="J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  <c r="Z687" s="156"/>
    </row>
    <row r="688" spans="1:26" ht="16.2" thickBot="1" x14ac:dyDescent="0.35">
      <c r="A688" s="156"/>
      <c r="B688" s="156"/>
      <c r="C688" s="156"/>
      <c r="D688" s="156"/>
      <c r="E688" s="156"/>
      <c r="F688" s="156"/>
      <c r="G688" s="156"/>
      <c r="H688" s="156"/>
      <c r="I688" s="156"/>
      <c r="J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</row>
    <row r="689" spans="1:26" ht="16.2" thickBot="1" x14ac:dyDescent="0.35">
      <c r="A689" s="156"/>
      <c r="B689" s="156"/>
      <c r="C689" s="156"/>
      <c r="D689" s="156"/>
      <c r="E689" s="156"/>
      <c r="F689" s="156"/>
      <c r="G689" s="156"/>
      <c r="H689" s="156"/>
      <c r="I689" s="156"/>
      <c r="J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</row>
    <row r="690" spans="1:26" ht="16.2" thickBot="1" x14ac:dyDescent="0.35">
      <c r="A690" s="156"/>
      <c r="B690" s="156"/>
      <c r="C690" s="156"/>
      <c r="D690" s="156"/>
      <c r="E690" s="156"/>
      <c r="F690" s="156"/>
      <c r="G690" s="156"/>
      <c r="H690" s="156"/>
      <c r="I690" s="156"/>
      <c r="J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</row>
    <row r="691" spans="1:26" ht="16.2" thickBot="1" x14ac:dyDescent="0.35">
      <c r="A691" s="156"/>
      <c r="B691" s="156"/>
      <c r="C691" s="156"/>
      <c r="D691" s="156"/>
      <c r="E691" s="156"/>
      <c r="F691" s="156"/>
      <c r="G691" s="156"/>
      <c r="H691" s="156"/>
      <c r="I691" s="156"/>
      <c r="J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</row>
    <row r="692" spans="1:26" ht="16.2" thickBot="1" x14ac:dyDescent="0.35">
      <c r="A692" s="156"/>
      <c r="B692" s="156"/>
      <c r="C692" s="156"/>
      <c r="D692" s="156"/>
      <c r="E692" s="156"/>
      <c r="F692" s="156"/>
      <c r="G692" s="156"/>
      <c r="H692" s="156"/>
      <c r="I692" s="156"/>
      <c r="J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</row>
    <row r="693" spans="1:26" ht="16.2" thickBot="1" x14ac:dyDescent="0.35">
      <c r="A693" s="156"/>
      <c r="B693" s="156"/>
      <c r="C693" s="156"/>
      <c r="D693" s="156"/>
      <c r="E693" s="156"/>
      <c r="F693" s="156"/>
      <c r="G693" s="156"/>
      <c r="H693" s="156"/>
      <c r="I693" s="156"/>
      <c r="J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</row>
    <row r="694" spans="1:26" ht="16.2" thickBot="1" x14ac:dyDescent="0.35">
      <c r="A694" s="156"/>
      <c r="B694" s="156"/>
      <c r="C694" s="156"/>
      <c r="D694" s="156"/>
      <c r="E694" s="156"/>
      <c r="F694" s="156"/>
      <c r="G694" s="156"/>
      <c r="H694" s="156"/>
      <c r="I694" s="156"/>
      <c r="J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</row>
    <row r="695" spans="1:26" ht="16.2" thickBot="1" x14ac:dyDescent="0.35">
      <c r="A695" s="156"/>
      <c r="B695" s="156"/>
      <c r="C695" s="156"/>
      <c r="D695" s="156"/>
      <c r="E695" s="156"/>
      <c r="F695" s="156"/>
      <c r="G695" s="156"/>
      <c r="H695" s="156"/>
      <c r="I695" s="156"/>
      <c r="J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</row>
    <row r="696" spans="1:26" ht="16.2" thickBot="1" x14ac:dyDescent="0.35">
      <c r="A696" s="156"/>
      <c r="B696" s="156"/>
      <c r="C696" s="156"/>
      <c r="D696" s="156"/>
      <c r="E696" s="156"/>
      <c r="F696" s="156"/>
      <c r="G696" s="156"/>
      <c r="H696" s="156"/>
      <c r="I696" s="156"/>
      <c r="J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</row>
    <row r="697" spans="1:26" ht="16.2" thickBot="1" x14ac:dyDescent="0.35">
      <c r="A697" s="156"/>
      <c r="B697" s="156"/>
      <c r="C697" s="156"/>
      <c r="D697" s="156"/>
      <c r="E697" s="156"/>
      <c r="F697" s="156"/>
      <c r="G697" s="156"/>
      <c r="H697" s="156"/>
      <c r="I697" s="156"/>
      <c r="J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</row>
    <row r="698" spans="1:26" ht="16.2" thickBot="1" x14ac:dyDescent="0.35">
      <c r="A698" s="156"/>
      <c r="B698" s="156"/>
      <c r="C698" s="156"/>
      <c r="D698" s="156"/>
      <c r="E698" s="156"/>
      <c r="F698" s="156"/>
      <c r="G698" s="156"/>
      <c r="H698" s="156"/>
      <c r="I698" s="156"/>
      <c r="J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</row>
    <row r="699" spans="1:26" ht="16.2" thickBot="1" x14ac:dyDescent="0.35">
      <c r="A699" s="156"/>
      <c r="B699" s="156"/>
      <c r="C699" s="156"/>
      <c r="D699" s="156"/>
      <c r="E699" s="156"/>
      <c r="F699" s="156"/>
      <c r="G699" s="156"/>
      <c r="H699" s="156"/>
      <c r="I699" s="156"/>
      <c r="J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</row>
    <row r="700" spans="1:26" ht="16.2" thickBot="1" x14ac:dyDescent="0.35">
      <c r="A700" s="156"/>
      <c r="B700" s="156"/>
      <c r="C700" s="156"/>
      <c r="D700" s="156"/>
      <c r="E700" s="156"/>
      <c r="F700" s="156"/>
      <c r="G700" s="156"/>
      <c r="H700" s="156"/>
      <c r="I700" s="156"/>
      <c r="J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</row>
    <row r="701" spans="1:26" ht="16.2" thickBot="1" x14ac:dyDescent="0.35">
      <c r="A701" s="156"/>
      <c r="B701" s="156"/>
      <c r="C701" s="156"/>
      <c r="D701" s="156"/>
      <c r="E701" s="156"/>
      <c r="F701" s="156"/>
      <c r="G701" s="156"/>
      <c r="H701" s="156"/>
      <c r="I701" s="156"/>
      <c r="J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</row>
    <row r="702" spans="1:26" ht="16.2" thickBot="1" x14ac:dyDescent="0.35">
      <c r="A702" s="156"/>
      <c r="B702" s="156"/>
      <c r="C702" s="156"/>
      <c r="D702" s="156"/>
      <c r="E702" s="156"/>
      <c r="F702" s="156"/>
      <c r="G702" s="156"/>
      <c r="H702" s="156"/>
      <c r="I702" s="156"/>
      <c r="J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</row>
    <row r="703" spans="1:26" ht="16.2" thickBot="1" x14ac:dyDescent="0.35">
      <c r="A703" s="156"/>
      <c r="B703" s="156"/>
      <c r="C703" s="156"/>
      <c r="D703" s="156"/>
      <c r="E703" s="156"/>
      <c r="F703" s="156"/>
      <c r="G703" s="156"/>
      <c r="H703" s="156"/>
      <c r="I703" s="156"/>
      <c r="J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</row>
    <row r="704" spans="1:26" ht="16.2" thickBot="1" x14ac:dyDescent="0.35">
      <c r="A704" s="156"/>
      <c r="B704" s="156"/>
      <c r="C704" s="156"/>
      <c r="D704" s="156"/>
      <c r="E704" s="156"/>
      <c r="F704" s="156"/>
      <c r="G704" s="156"/>
      <c r="H704" s="156"/>
      <c r="I704" s="156"/>
      <c r="J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</row>
    <row r="705" spans="1:26" ht="16.2" thickBot="1" x14ac:dyDescent="0.3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</row>
    <row r="706" spans="1:26" ht="16.2" thickBot="1" x14ac:dyDescent="0.3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</row>
    <row r="707" spans="1:26" ht="16.2" thickBot="1" x14ac:dyDescent="0.35">
      <c r="A707" s="156"/>
      <c r="B707" s="156"/>
      <c r="C707" s="156"/>
      <c r="D707" s="156"/>
      <c r="E707" s="156"/>
      <c r="F707" s="156"/>
      <c r="G707" s="156"/>
      <c r="H707" s="156"/>
      <c r="I707" s="156"/>
      <c r="J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</row>
    <row r="708" spans="1:26" ht="16.2" thickBot="1" x14ac:dyDescent="0.35">
      <c r="A708" s="156"/>
      <c r="B708" s="156"/>
      <c r="C708" s="156"/>
      <c r="D708" s="156"/>
      <c r="E708" s="156"/>
      <c r="F708" s="156"/>
      <c r="G708" s="156"/>
      <c r="H708" s="156"/>
      <c r="I708" s="156"/>
      <c r="J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</row>
    <row r="709" spans="1:26" ht="16.2" thickBot="1" x14ac:dyDescent="0.35">
      <c r="A709" s="156"/>
      <c r="B709" s="156"/>
      <c r="C709" s="156"/>
      <c r="D709" s="156"/>
      <c r="E709" s="156"/>
      <c r="F709" s="156"/>
      <c r="G709" s="156"/>
      <c r="H709" s="156"/>
      <c r="I709" s="156"/>
      <c r="J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</row>
    <row r="710" spans="1:26" ht="16.2" thickBot="1" x14ac:dyDescent="0.35">
      <c r="A710" s="156"/>
      <c r="B710" s="156"/>
      <c r="C710" s="156"/>
      <c r="D710" s="156"/>
      <c r="E710" s="156"/>
      <c r="F710" s="156"/>
      <c r="G710" s="156"/>
      <c r="H710" s="156"/>
      <c r="I710" s="156"/>
      <c r="J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</row>
    <row r="711" spans="1:26" ht="16.2" thickBot="1" x14ac:dyDescent="0.35">
      <c r="A711" s="156"/>
      <c r="B711" s="156"/>
      <c r="C711" s="156"/>
      <c r="D711" s="156"/>
      <c r="E711" s="156"/>
      <c r="F711" s="156"/>
      <c r="G711" s="156"/>
      <c r="H711" s="156"/>
      <c r="I711" s="156"/>
      <c r="J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</row>
    <row r="712" spans="1:26" ht="16.2" thickBot="1" x14ac:dyDescent="0.35">
      <c r="A712" s="156"/>
      <c r="B712" s="156"/>
      <c r="C712" s="156"/>
      <c r="D712" s="156"/>
      <c r="E712" s="156"/>
      <c r="F712" s="156"/>
      <c r="G712" s="156"/>
      <c r="H712" s="156"/>
      <c r="I712" s="156"/>
      <c r="J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</row>
    <row r="713" spans="1:26" ht="16.2" thickBot="1" x14ac:dyDescent="0.35">
      <c r="A713" s="156"/>
      <c r="B713" s="156"/>
      <c r="C713" s="156"/>
      <c r="D713" s="156"/>
      <c r="E713" s="156"/>
      <c r="F713" s="156"/>
      <c r="G713" s="156"/>
      <c r="H713" s="156"/>
      <c r="I713" s="156"/>
      <c r="J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</row>
    <row r="714" spans="1:26" ht="16.2" thickBot="1" x14ac:dyDescent="0.35">
      <c r="A714" s="156"/>
      <c r="B714" s="156"/>
      <c r="C714" s="156"/>
      <c r="D714" s="156"/>
      <c r="E714" s="156"/>
      <c r="F714" s="156"/>
      <c r="G714" s="156"/>
      <c r="H714" s="156"/>
      <c r="I714" s="156"/>
      <c r="J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</row>
    <row r="715" spans="1:26" ht="16.2" thickBot="1" x14ac:dyDescent="0.35">
      <c r="A715" s="156"/>
      <c r="B715" s="156"/>
      <c r="C715" s="156"/>
      <c r="D715" s="156"/>
      <c r="E715" s="156"/>
      <c r="F715" s="156"/>
      <c r="G715" s="156"/>
      <c r="H715" s="156"/>
      <c r="I715" s="156"/>
      <c r="J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</row>
    <row r="716" spans="1:26" ht="16.2" thickBot="1" x14ac:dyDescent="0.35">
      <c r="A716" s="156"/>
      <c r="B716" s="156"/>
      <c r="C716" s="156"/>
      <c r="D716" s="156"/>
      <c r="E716" s="156"/>
      <c r="F716" s="156"/>
      <c r="G716" s="156"/>
      <c r="H716" s="156"/>
      <c r="I716" s="156"/>
      <c r="J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</row>
    <row r="717" spans="1:26" ht="16.2" thickBot="1" x14ac:dyDescent="0.35">
      <c r="A717" s="156"/>
      <c r="B717" s="156"/>
      <c r="C717" s="156"/>
      <c r="D717" s="156"/>
      <c r="E717" s="156"/>
      <c r="F717" s="156"/>
      <c r="G717" s="156"/>
      <c r="H717" s="156"/>
      <c r="I717" s="156"/>
      <c r="J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</row>
    <row r="718" spans="1:26" ht="16.2" thickBot="1" x14ac:dyDescent="0.35">
      <c r="A718" s="156"/>
      <c r="B718" s="156"/>
      <c r="C718" s="156"/>
      <c r="D718" s="156"/>
      <c r="E718" s="156"/>
      <c r="F718" s="156"/>
      <c r="G718" s="156"/>
      <c r="H718" s="156"/>
      <c r="I718" s="156"/>
      <c r="J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</row>
    <row r="719" spans="1:26" ht="16.2" thickBot="1" x14ac:dyDescent="0.35">
      <c r="A719" s="156"/>
      <c r="B719" s="156"/>
      <c r="C719" s="156"/>
      <c r="D719" s="156"/>
      <c r="E719" s="156"/>
      <c r="F719" s="156"/>
      <c r="G719" s="156"/>
      <c r="H719" s="156"/>
      <c r="I719" s="156"/>
      <c r="J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</row>
    <row r="720" spans="1:26" ht="16.2" thickBot="1" x14ac:dyDescent="0.35">
      <c r="A720" s="156"/>
      <c r="B720" s="156"/>
      <c r="C720" s="156"/>
      <c r="D720" s="156"/>
      <c r="E720" s="156"/>
      <c r="F720" s="156"/>
      <c r="G720" s="156"/>
      <c r="H720" s="156"/>
      <c r="I720" s="156"/>
      <c r="J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</row>
    <row r="721" spans="1:26" ht="16.2" thickBot="1" x14ac:dyDescent="0.35">
      <c r="A721" s="156"/>
      <c r="B721" s="156"/>
      <c r="C721" s="156"/>
      <c r="D721" s="156"/>
      <c r="E721" s="156"/>
      <c r="F721" s="156"/>
      <c r="G721" s="156"/>
      <c r="H721" s="156"/>
      <c r="I721" s="156"/>
      <c r="J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</row>
    <row r="722" spans="1:26" ht="16.2" thickBot="1" x14ac:dyDescent="0.35">
      <c r="A722" s="156"/>
      <c r="B722" s="156"/>
      <c r="C722" s="156"/>
      <c r="D722" s="156"/>
      <c r="E722" s="156"/>
      <c r="F722" s="156"/>
      <c r="G722" s="156"/>
      <c r="H722" s="156"/>
      <c r="I722" s="156"/>
      <c r="J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</row>
    <row r="723" spans="1:26" ht="16.2" thickBot="1" x14ac:dyDescent="0.35">
      <c r="A723" s="156"/>
      <c r="B723" s="156"/>
      <c r="C723" s="156"/>
      <c r="D723" s="156"/>
      <c r="E723" s="156"/>
      <c r="F723" s="156"/>
      <c r="G723" s="156"/>
      <c r="H723" s="156"/>
      <c r="I723" s="156"/>
      <c r="J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</row>
    <row r="724" spans="1:26" ht="16.2" thickBot="1" x14ac:dyDescent="0.35">
      <c r="A724" s="156"/>
      <c r="B724" s="156"/>
      <c r="C724" s="156"/>
      <c r="D724" s="156"/>
      <c r="E724" s="156"/>
      <c r="F724" s="156"/>
      <c r="G724" s="156"/>
      <c r="H724" s="156"/>
      <c r="I724" s="156"/>
      <c r="J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</row>
    <row r="725" spans="1:26" ht="16.2" thickBot="1" x14ac:dyDescent="0.35">
      <c r="A725" s="156"/>
      <c r="B725" s="156"/>
      <c r="C725" s="156"/>
      <c r="D725" s="156"/>
      <c r="E725" s="156"/>
      <c r="F725" s="156"/>
      <c r="G725" s="156"/>
      <c r="H725" s="156"/>
      <c r="I725" s="156"/>
      <c r="J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</row>
    <row r="726" spans="1:26" ht="16.2" thickBot="1" x14ac:dyDescent="0.35">
      <c r="A726" s="156"/>
      <c r="B726" s="156"/>
      <c r="C726" s="156"/>
      <c r="D726" s="156"/>
      <c r="E726" s="156"/>
      <c r="F726" s="156"/>
      <c r="G726" s="156"/>
      <c r="H726" s="156"/>
      <c r="I726" s="156"/>
      <c r="J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</row>
    <row r="727" spans="1:26" ht="16.2" thickBot="1" x14ac:dyDescent="0.35">
      <c r="A727" s="156"/>
      <c r="B727" s="156"/>
      <c r="C727" s="156"/>
      <c r="D727" s="156"/>
      <c r="E727" s="156"/>
      <c r="F727" s="156"/>
      <c r="G727" s="156"/>
      <c r="H727" s="156"/>
      <c r="I727" s="156"/>
      <c r="J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</row>
    <row r="728" spans="1:26" ht="16.2" thickBot="1" x14ac:dyDescent="0.35">
      <c r="A728" s="156"/>
      <c r="B728" s="156"/>
      <c r="C728" s="156"/>
      <c r="D728" s="156"/>
      <c r="E728" s="156"/>
      <c r="F728" s="156"/>
      <c r="G728" s="156"/>
      <c r="H728" s="156"/>
      <c r="I728" s="156"/>
      <c r="J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</row>
    <row r="729" spans="1:26" ht="16.2" thickBot="1" x14ac:dyDescent="0.35">
      <c r="A729" s="156"/>
      <c r="B729" s="156"/>
      <c r="C729" s="156"/>
      <c r="D729" s="156"/>
      <c r="E729" s="156"/>
      <c r="F729" s="156"/>
      <c r="G729" s="156"/>
      <c r="H729" s="156"/>
      <c r="I729" s="156"/>
      <c r="J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</row>
    <row r="730" spans="1:26" ht="16.2" thickBot="1" x14ac:dyDescent="0.35">
      <c r="A730" s="156"/>
      <c r="B730" s="156"/>
      <c r="C730" s="156"/>
      <c r="D730" s="156"/>
      <c r="E730" s="156"/>
      <c r="F730" s="156"/>
      <c r="G730" s="156"/>
      <c r="H730" s="156"/>
      <c r="I730" s="156"/>
      <c r="J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</row>
    <row r="731" spans="1:26" ht="16.2" thickBot="1" x14ac:dyDescent="0.35">
      <c r="A731" s="156"/>
      <c r="B731" s="156"/>
      <c r="C731" s="156"/>
      <c r="D731" s="156"/>
      <c r="E731" s="156"/>
      <c r="F731" s="156"/>
      <c r="G731" s="156"/>
      <c r="H731" s="156"/>
      <c r="I731" s="156"/>
      <c r="J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</row>
    <row r="732" spans="1:26" ht="16.2" thickBot="1" x14ac:dyDescent="0.3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</row>
    <row r="733" spans="1:26" ht="16.2" thickBot="1" x14ac:dyDescent="0.3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</row>
    <row r="734" spans="1:26" ht="16.2" thickBot="1" x14ac:dyDescent="0.35">
      <c r="A734" s="156"/>
      <c r="B734" s="156"/>
      <c r="C734" s="156"/>
      <c r="D734" s="156"/>
      <c r="E734" s="156"/>
      <c r="F734" s="156"/>
      <c r="G734" s="156"/>
      <c r="H734" s="156"/>
      <c r="I734" s="156"/>
      <c r="J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</row>
    <row r="735" spans="1:26" ht="16.2" thickBot="1" x14ac:dyDescent="0.35">
      <c r="A735" s="156"/>
      <c r="B735" s="156"/>
      <c r="C735" s="156"/>
      <c r="D735" s="156"/>
      <c r="E735" s="156"/>
      <c r="F735" s="156"/>
      <c r="G735" s="156"/>
      <c r="H735" s="156"/>
      <c r="I735" s="156"/>
      <c r="J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</row>
    <row r="736" spans="1:26" ht="16.2" thickBot="1" x14ac:dyDescent="0.35">
      <c r="A736" s="156"/>
      <c r="B736" s="156"/>
      <c r="C736" s="156"/>
      <c r="D736" s="156"/>
      <c r="E736" s="156"/>
      <c r="F736" s="156"/>
      <c r="G736" s="156"/>
      <c r="H736" s="156"/>
      <c r="I736" s="156"/>
      <c r="J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</row>
    <row r="737" spans="1:26" ht="16.2" thickBot="1" x14ac:dyDescent="0.35">
      <c r="A737" s="156"/>
      <c r="B737" s="156"/>
      <c r="C737" s="156"/>
      <c r="D737" s="156"/>
      <c r="E737" s="156"/>
      <c r="F737" s="156"/>
      <c r="G737" s="156"/>
      <c r="H737" s="156"/>
      <c r="I737" s="156"/>
      <c r="J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</row>
    <row r="738" spans="1:26" ht="16.2" thickBot="1" x14ac:dyDescent="0.35">
      <c r="A738" s="156"/>
      <c r="B738" s="156"/>
      <c r="C738" s="156"/>
      <c r="D738" s="156"/>
      <c r="E738" s="156"/>
      <c r="F738" s="156"/>
      <c r="G738" s="156"/>
      <c r="H738" s="156"/>
      <c r="I738" s="156"/>
      <c r="J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</row>
    <row r="739" spans="1:26" ht="16.2" thickBot="1" x14ac:dyDescent="0.35">
      <c r="A739" s="156"/>
      <c r="B739" s="156"/>
      <c r="C739" s="156"/>
      <c r="D739" s="156"/>
      <c r="E739" s="156"/>
      <c r="F739" s="156"/>
      <c r="G739" s="156"/>
      <c r="H739" s="156"/>
      <c r="I739" s="156"/>
      <c r="J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</row>
    <row r="740" spans="1:26" ht="16.2" thickBot="1" x14ac:dyDescent="0.35">
      <c r="A740" s="156"/>
      <c r="B740" s="156"/>
      <c r="C740" s="156"/>
      <c r="D740" s="156"/>
      <c r="E740" s="156"/>
      <c r="F740" s="156"/>
      <c r="G740" s="156"/>
      <c r="H740" s="156"/>
      <c r="I740" s="156"/>
      <c r="J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</row>
    <row r="741" spans="1:26" ht="16.2" thickBot="1" x14ac:dyDescent="0.35">
      <c r="A741" s="156"/>
      <c r="B741" s="156"/>
      <c r="C741" s="156"/>
      <c r="D741" s="156"/>
      <c r="E741" s="156"/>
      <c r="F741" s="156"/>
      <c r="G741" s="156"/>
      <c r="H741" s="156"/>
      <c r="I741" s="156"/>
      <c r="J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</row>
    <row r="742" spans="1:26" ht="16.2" thickBot="1" x14ac:dyDescent="0.35">
      <c r="A742" s="156"/>
      <c r="B742" s="156"/>
      <c r="C742" s="156"/>
      <c r="D742" s="156"/>
      <c r="E742" s="156"/>
      <c r="F742" s="156"/>
      <c r="G742" s="156"/>
      <c r="H742" s="156"/>
      <c r="I742" s="156"/>
      <c r="J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</row>
    <row r="743" spans="1:26" ht="16.2" thickBot="1" x14ac:dyDescent="0.35">
      <c r="A743" s="156"/>
      <c r="B743" s="156"/>
      <c r="C743" s="156"/>
      <c r="D743" s="156"/>
      <c r="E743" s="156"/>
      <c r="F743" s="156"/>
      <c r="G743" s="156"/>
      <c r="H743" s="156"/>
      <c r="I743" s="156"/>
      <c r="J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</row>
    <row r="744" spans="1:26" ht="16.2" thickBot="1" x14ac:dyDescent="0.35">
      <c r="A744" s="156"/>
      <c r="B744" s="156"/>
      <c r="C744" s="156"/>
      <c r="D744" s="156"/>
      <c r="E744" s="156"/>
      <c r="F744" s="156"/>
      <c r="G744" s="156"/>
      <c r="H744" s="156"/>
      <c r="I744" s="156"/>
      <c r="J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</row>
    <row r="745" spans="1:26" ht="16.2" thickBot="1" x14ac:dyDescent="0.35">
      <c r="A745" s="156"/>
      <c r="B745" s="156"/>
      <c r="C745" s="156"/>
      <c r="D745" s="156"/>
      <c r="E745" s="156"/>
      <c r="F745" s="156"/>
      <c r="G745" s="156"/>
      <c r="H745" s="156"/>
      <c r="I745" s="156"/>
      <c r="J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</row>
    <row r="746" spans="1:26" ht="16.2" thickBot="1" x14ac:dyDescent="0.35">
      <c r="A746" s="156"/>
      <c r="B746" s="156"/>
      <c r="C746" s="156"/>
      <c r="D746" s="156"/>
      <c r="E746" s="156"/>
      <c r="F746" s="156"/>
      <c r="G746" s="156"/>
      <c r="H746" s="156"/>
      <c r="I746" s="156"/>
      <c r="J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</row>
    <row r="747" spans="1:26" ht="16.2" thickBot="1" x14ac:dyDescent="0.35">
      <c r="A747" s="156"/>
      <c r="B747" s="156"/>
      <c r="C747" s="156"/>
      <c r="D747" s="156"/>
      <c r="E747" s="156"/>
      <c r="F747" s="156"/>
      <c r="G747" s="156"/>
      <c r="H747" s="156"/>
      <c r="I747" s="156"/>
      <c r="J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</row>
    <row r="748" spans="1:26" ht="16.2" thickBot="1" x14ac:dyDescent="0.35">
      <c r="A748" s="156"/>
      <c r="B748" s="156"/>
      <c r="C748" s="156"/>
      <c r="D748" s="156"/>
      <c r="E748" s="156"/>
      <c r="F748" s="156"/>
      <c r="G748" s="156"/>
      <c r="H748" s="156"/>
      <c r="I748" s="156"/>
      <c r="J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</row>
    <row r="749" spans="1:26" ht="16.2" thickBot="1" x14ac:dyDescent="0.35">
      <c r="A749" s="156"/>
      <c r="B749" s="156"/>
      <c r="C749" s="156"/>
      <c r="D749" s="156"/>
      <c r="E749" s="156"/>
      <c r="F749" s="156"/>
      <c r="G749" s="156"/>
      <c r="H749" s="156"/>
      <c r="I749" s="156"/>
      <c r="J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</row>
    <row r="750" spans="1:26" ht="16.2" thickBot="1" x14ac:dyDescent="0.35">
      <c r="A750" s="156"/>
      <c r="B750" s="156"/>
      <c r="C750" s="156"/>
      <c r="D750" s="156"/>
      <c r="E750" s="156"/>
      <c r="F750" s="156"/>
      <c r="G750" s="156"/>
      <c r="H750" s="156"/>
      <c r="I750" s="156"/>
      <c r="J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</row>
    <row r="751" spans="1:26" ht="16.2" thickBot="1" x14ac:dyDescent="0.35">
      <c r="A751" s="156"/>
      <c r="B751" s="156"/>
      <c r="C751" s="156"/>
      <c r="D751" s="156"/>
      <c r="E751" s="156"/>
      <c r="F751" s="156"/>
      <c r="G751" s="156"/>
      <c r="H751" s="156"/>
      <c r="I751" s="156"/>
      <c r="J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</row>
    <row r="752" spans="1:26" ht="16.2" thickBot="1" x14ac:dyDescent="0.35">
      <c r="A752" s="156"/>
      <c r="B752" s="156"/>
      <c r="C752" s="156"/>
      <c r="D752" s="156"/>
      <c r="E752" s="156"/>
      <c r="F752" s="156"/>
      <c r="G752" s="156"/>
      <c r="H752" s="156"/>
      <c r="I752" s="156"/>
      <c r="J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</row>
    <row r="753" spans="1:26" ht="16.2" thickBot="1" x14ac:dyDescent="0.35">
      <c r="A753" s="156"/>
      <c r="B753" s="156"/>
      <c r="C753" s="156"/>
      <c r="D753" s="156"/>
      <c r="E753" s="156"/>
      <c r="F753" s="156"/>
      <c r="G753" s="156"/>
      <c r="H753" s="156"/>
      <c r="I753" s="156"/>
      <c r="J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</row>
    <row r="754" spans="1:26" ht="16.2" thickBot="1" x14ac:dyDescent="0.35">
      <c r="A754" s="156"/>
      <c r="B754" s="156"/>
      <c r="C754" s="156"/>
      <c r="D754" s="156"/>
      <c r="E754" s="156"/>
      <c r="F754" s="156"/>
      <c r="G754" s="156"/>
      <c r="H754" s="156"/>
      <c r="I754" s="156"/>
      <c r="J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</row>
    <row r="755" spans="1:26" ht="16.2" thickBot="1" x14ac:dyDescent="0.35">
      <c r="A755" s="156"/>
      <c r="B755" s="156"/>
      <c r="C755" s="156"/>
      <c r="D755" s="156"/>
      <c r="E755" s="156"/>
      <c r="F755" s="156"/>
      <c r="G755" s="156"/>
      <c r="H755" s="156"/>
      <c r="I755" s="156"/>
      <c r="J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</row>
    <row r="756" spans="1:26" ht="16.2" thickBot="1" x14ac:dyDescent="0.35">
      <c r="A756" s="156"/>
      <c r="B756" s="156"/>
      <c r="C756" s="156"/>
      <c r="D756" s="156"/>
      <c r="E756" s="156"/>
      <c r="F756" s="156"/>
      <c r="G756" s="156"/>
      <c r="H756" s="156"/>
      <c r="I756" s="156"/>
      <c r="J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</row>
    <row r="757" spans="1:26" ht="16.2" thickBot="1" x14ac:dyDescent="0.35">
      <c r="A757" s="156"/>
      <c r="B757" s="156"/>
      <c r="C757" s="156"/>
      <c r="D757" s="156"/>
      <c r="E757" s="156"/>
      <c r="F757" s="156"/>
      <c r="G757" s="156"/>
      <c r="H757" s="156"/>
      <c r="I757" s="156"/>
      <c r="J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</row>
    <row r="758" spans="1:26" ht="16.2" thickBot="1" x14ac:dyDescent="0.3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</row>
    <row r="759" spans="1:26" ht="16.2" thickBot="1" x14ac:dyDescent="0.3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</row>
    <row r="760" spans="1:26" ht="16.2" thickBot="1" x14ac:dyDescent="0.35">
      <c r="A760" s="156"/>
      <c r="B760" s="156"/>
      <c r="C760" s="156"/>
      <c r="D760" s="156"/>
      <c r="E760" s="156"/>
      <c r="F760" s="156"/>
      <c r="G760" s="156"/>
      <c r="H760" s="156"/>
      <c r="I760" s="156"/>
      <c r="J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</row>
    <row r="761" spans="1:26" ht="16.2" thickBot="1" x14ac:dyDescent="0.35">
      <c r="A761" s="156"/>
      <c r="B761" s="156"/>
      <c r="C761" s="156"/>
      <c r="D761" s="156"/>
      <c r="E761" s="156"/>
      <c r="F761" s="156"/>
      <c r="G761" s="156"/>
      <c r="H761" s="156"/>
      <c r="I761" s="156"/>
      <c r="J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</row>
    <row r="762" spans="1:26" ht="16.2" thickBot="1" x14ac:dyDescent="0.35">
      <c r="A762" s="156"/>
      <c r="B762" s="156"/>
      <c r="C762" s="156"/>
      <c r="D762" s="156"/>
      <c r="E762" s="156"/>
      <c r="F762" s="156"/>
      <c r="G762" s="156"/>
      <c r="H762" s="156"/>
      <c r="I762" s="156"/>
      <c r="J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</row>
    <row r="763" spans="1:26" ht="16.2" thickBot="1" x14ac:dyDescent="0.35">
      <c r="A763" s="156"/>
      <c r="B763" s="156"/>
      <c r="C763" s="156"/>
      <c r="D763" s="156"/>
      <c r="E763" s="156"/>
      <c r="F763" s="156"/>
      <c r="G763" s="156"/>
      <c r="H763" s="156"/>
      <c r="I763" s="156"/>
      <c r="J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</row>
    <row r="764" spans="1:26" ht="16.2" thickBot="1" x14ac:dyDescent="0.35">
      <c r="A764" s="156"/>
      <c r="B764" s="156"/>
      <c r="C764" s="156"/>
      <c r="D764" s="156"/>
      <c r="E764" s="156"/>
      <c r="F764" s="156"/>
      <c r="G764" s="156"/>
      <c r="H764" s="156"/>
      <c r="I764" s="156"/>
      <c r="J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</row>
    <row r="765" spans="1:26" ht="16.2" thickBot="1" x14ac:dyDescent="0.35">
      <c r="A765" s="156"/>
      <c r="B765" s="156"/>
      <c r="C765" s="156"/>
      <c r="D765" s="156"/>
      <c r="E765" s="156"/>
      <c r="F765" s="156"/>
      <c r="G765" s="156"/>
      <c r="H765" s="156"/>
      <c r="I765" s="156"/>
      <c r="J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</row>
    <row r="766" spans="1:26" ht="16.2" thickBot="1" x14ac:dyDescent="0.35">
      <c r="A766" s="156"/>
      <c r="B766" s="156"/>
      <c r="C766" s="156"/>
      <c r="D766" s="156"/>
      <c r="E766" s="156"/>
      <c r="F766" s="156"/>
      <c r="G766" s="156"/>
      <c r="H766" s="156"/>
      <c r="I766" s="156"/>
      <c r="J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</row>
    <row r="767" spans="1:26" ht="16.2" thickBot="1" x14ac:dyDescent="0.35">
      <c r="A767" s="156"/>
      <c r="B767" s="156"/>
      <c r="C767" s="156"/>
      <c r="D767" s="156"/>
      <c r="E767" s="156"/>
      <c r="F767" s="156"/>
      <c r="G767" s="156"/>
      <c r="H767" s="156"/>
      <c r="I767" s="156"/>
      <c r="J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</row>
    <row r="768" spans="1:26" ht="16.2" thickBot="1" x14ac:dyDescent="0.35">
      <c r="A768" s="156"/>
      <c r="B768" s="156"/>
      <c r="C768" s="156"/>
      <c r="D768" s="156"/>
      <c r="E768" s="156"/>
      <c r="F768" s="156"/>
      <c r="G768" s="156"/>
      <c r="H768" s="156"/>
      <c r="I768" s="156"/>
      <c r="J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</row>
    <row r="769" spans="1:26" ht="16.2" thickBot="1" x14ac:dyDescent="0.35">
      <c r="A769" s="156"/>
      <c r="B769" s="156"/>
      <c r="C769" s="156"/>
      <c r="D769" s="156"/>
      <c r="E769" s="156"/>
      <c r="F769" s="156"/>
      <c r="G769" s="156"/>
      <c r="H769" s="156"/>
      <c r="I769" s="156"/>
      <c r="J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</row>
    <row r="770" spans="1:26" ht="16.2" thickBot="1" x14ac:dyDescent="0.35">
      <c r="A770" s="156"/>
      <c r="B770" s="156"/>
      <c r="C770" s="156"/>
      <c r="D770" s="156"/>
      <c r="E770" s="156"/>
      <c r="F770" s="156"/>
      <c r="G770" s="156"/>
      <c r="H770" s="156"/>
      <c r="I770" s="156"/>
      <c r="J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</row>
    <row r="771" spans="1:26" ht="16.2" thickBot="1" x14ac:dyDescent="0.35">
      <c r="A771" s="156"/>
      <c r="B771" s="156"/>
      <c r="C771" s="156"/>
      <c r="D771" s="156"/>
      <c r="E771" s="156"/>
      <c r="F771" s="156"/>
      <c r="G771" s="156"/>
      <c r="H771" s="156"/>
      <c r="I771" s="156"/>
      <c r="J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</row>
    <row r="772" spans="1:26" ht="16.2" thickBot="1" x14ac:dyDescent="0.35">
      <c r="A772" s="156"/>
      <c r="B772" s="156"/>
      <c r="C772" s="156"/>
      <c r="D772" s="156"/>
      <c r="E772" s="156"/>
      <c r="F772" s="156"/>
      <c r="G772" s="156"/>
      <c r="H772" s="156"/>
      <c r="I772" s="156"/>
      <c r="J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</row>
    <row r="773" spans="1:26" ht="16.2" thickBot="1" x14ac:dyDescent="0.35">
      <c r="A773" s="156"/>
      <c r="B773" s="156"/>
      <c r="C773" s="156"/>
      <c r="D773" s="156"/>
      <c r="E773" s="156"/>
      <c r="F773" s="156"/>
      <c r="G773" s="156"/>
      <c r="H773" s="156"/>
      <c r="I773" s="156"/>
      <c r="J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</row>
    <row r="774" spans="1:26" ht="16.2" thickBot="1" x14ac:dyDescent="0.35">
      <c r="A774" s="156"/>
      <c r="B774" s="156"/>
      <c r="C774" s="156"/>
      <c r="D774" s="156"/>
      <c r="E774" s="156"/>
      <c r="F774" s="156"/>
      <c r="G774" s="156"/>
      <c r="H774" s="156"/>
      <c r="I774" s="156"/>
      <c r="J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</row>
    <row r="775" spans="1:26" ht="16.2" thickBot="1" x14ac:dyDescent="0.35">
      <c r="A775" s="156"/>
      <c r="B775" s="156"/>
      <c r="C775" s="156"/>
      <c r="D775" s="156"/>
      <c r="E775" s="156"/>
      <c r="F775" s="156"/>
      <c r="G775" s="156"/>
      <c r="H775" s="156"/>
      <c r="I775" s="156"/>
      <c r="J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</row>
    <row r="776" spans="1:26" ht="16.2" thickBot="1" x14ac:dyDescent="0.35">
      <c r="A776" s="156"/>
      <c r="B776" s="156"/>
      <c r="C776" s="156"/>
      <c r="D776" s="156"/>
      <c r="E776" s="156"/>
      <c r="F776" s="156"/>
      <c r="G776" s="156"/>
      <c r="H776" s="156"/>
      <c r="I776" s="156"/>
      <c r="J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</row>
    <row r="777" spans="1:26" ht="16.2" thickBot="1" x14ac:dyDescent="0.35">
      <c r="A777" s="156"/>
      <c r="B777" s="156"/>
      <c r="C777" s="156"/>
      <c r="D777" s="156"/>
      <c r="E777" s="156"/>
      <c r="F777" s="156"/>
      <c r="G777" s="156"/>
      <c r="H777" s="156"/>
      <c r="I777" s="156"/>
      <c r="J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</row>
    <row r="778" spans="1:26" ht="16.2" thickBot="1" x14ac:dyDescent="0.35">
      <c r="A778" s="156"/>
      <c r="B778" s="156"/>
      <c r="C778" s="156"/>
      <c r="D778" s="156"/>
      <c r="E778" s="156"/>
      <c r="F778" s="156"/>
      <c r="G778" s="156"/>
      <c r="H778" s="156"/>
      <c r="I778" s="156"/>
      <c r="J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</row>
    <row r="779" spans="1:26" ht="16.2" thickBot="1" x14ac:dyDescent="0.35">
      <c r="A779" s="156"/>
      <c r="B779" s="156"/>
      <c r="C779" s="156"/>
      <c r="D779" s="156"/>
      <c r="E779" s="156"/>
      <c r="F779" s="156"/>
      <c r="G779" s="156"/>
      <c r="H779" s="156"/>
      <c r="I779" s="156"/>
      <c r="J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</row>
    <row r="780" spans="1:26" ht="16.2" thickBot="1" x14ac:dyDescent="0.35">
      <c r="A780" s="156"/>
      <c r="B780" s="156"/>
      <c r="C780" s="156"/>
      <c r="D780" s="156"/>
      <c r="E780" s="156"/>
      <c r="F780" s="156"/>
      <c r="G780" s="156"/>
      <c r="H780" s="156"/>
      <c r="I780" s="156"/>
      <c r="J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</row>
    <row r="781" spans="1:26" ht="16.2" thickBot="1" x14ac:dyDescent="0.35">
      <c r="A781" s="156"/>
      <c r="B781" s="156"/>
      <c r="C781" s="156"/>
      <c r="D781" s="156"/>
      <c r="E781" s="156"/>
      <c r="F781" s="156"/>
      <c r="G781" s="156"/>
      <c r="H781" s="156"/>
      <c r="I781" s="156"/>
      <c r="J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</row>
    <row r="782" spans="1:26" ht="16.2" thickBot="1" x14ac:dyDescent="0.35">
      <c r="A782" s="156"/>
      <c r="B782" s="156"/>
      <c r="C782" s="156"/>
      <c r="D782" s="156"/>
      <c r="E782" s="156"/>
      <c r="F782" s="156"/>
      <c r="G782" s="156"/>
      <c r="H782" s="156"/>
      <c r="I782" s="156"/>
      <c r="J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</row>
    <row r="783" spans="1:26" ht="16.2" thickBot="1" x14ac:dyDescent="0.35">
      <c r="A783" s="156"/>
      <c r="B783" s="156"/>
      <c r="C783" s="156"/>
      <c r="D783" s="156"/>
      <c r="E783" s="156"/>
      <c r="F783" s="156"/>
      <c r="G783" s="156"/>
      <c r="H783" s="156"/>
      <c r="I783" s="156"/>
      <c r="J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</row>
    <row r="784" spans="1:26" ht="16.2" thickBot="1" x14ac:dyDescent="0.35">
      <c r="A784" s="156"/>
      <c r="B784" s="156"/>
      <c r="C784" s="156"/>
      <c r="D784" s="156"/>
      <c r="E784" s="156"/>
      <c r="F784" s="156"/>
      <c r="G784" s="156"/>
      <c r="H784" s="156"/>
      <c r="I784" s="156"/>
      <c r="J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</row>
    <row r="785" spans="1:26" ht="16.2" thickBot="1" x14ac:dyDescent="0.3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</row>
    <row r="786" spans="1:26" ht="16.2" thickBot="1" x14ac:dyDescent="0.3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</row>
    <row r="787" spans="1:26" ht="16.2" thickBot="1" x14ac:dyDescent="0.35">
      <c r="A787" s="156"/>
      <c r="B787" s="156"/>
      <c r="C787" s="156"/>
      <c r="D787" s="156"/>
      <c r="E787" s="156"/>
      <c r="F787" s="156"/>
      <c r="G787" s="156"/>
      <c r="H787" s="156"/>
      <c r="I787" s="156"/>
      <c r="J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6"/>
      <c r="V787" s="156"/>
      <c r="W787" s="156"/>
      <c r="X787" s="156"/>
      <c r="Y787" s="156"/>
      <c r="Z787" s="156"/>
    </row>
    <row r="788" spans="1:26" ht="16.2" thickBot="1" x14ac:dyDescent="0.35">
      <c r="A788" s="156"/>
      <c r="B788" s="156"/>
      <c r="C788" s="156"/>
      <c r="D788" s="156"/>
      <c r="E788" s="156"/>
      <c r="F788" s="156"/>
      <c r="G788" s="156"/>
      <c r="H788" s="156"/>
      <c r="I788" s="156"/>
      <c r="J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</row>
    <row r="789" spans="1:26" ht="16.2" thickBot="1" x14ac:dyDescent="0.35">
      <c r="A789" s="156"/>
      <c r="B789" s="156"/>
      <c r="C789" s="156"/>
      <c r="D789" s="156"/>
      <c r="E789" s="156"/>
      <c r="F789" s="156"/>
      <c r="G789" s="156"/>
      <c r="H789" s="156"/>
      <c r="I789" s="156"/>
      <c r="J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</row>
    <row r="790" spans="1:26" ht="16.2" thickBot="1" x14ac:dyDescent="0.35">
      <c r="A790" s="156"/>
      <c r="B790" s="156"/>
      <c r="C790" s="156"/>
      <c r="D790" s="156"/>
      <c r="E790" s="156"/>
      <c r="F790" s="156"/>
      <c r="G790" s="156"/>
      <c r="H790" s="156"/>
      <c r="I790" s="156"/>
      <c r="J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</row>
    <row r="791" spans="1:26" ht="16.2" thickBot="1" x14ac:dyDescent="0.35">
      <c r="A791" s="156"/>
      <c r="B791" s="156"/>
      <c r="C791" s="156"/>
      <c r="D791" s="156"/>
      <c r="E791" s="156"/>
      <c r="F791" s="156"/>
      <c r="G791" s="156"/>
      <c r="H791" s="156"/>
      <c r="I791" s="156"/>
      <c r="J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6"/>
      <c r="V791" s="156"/>
      <c r="W791" s="156"/>
      <c r="X791" s="156"/>
      <c r="Y791" s="156"/>
      <c r="Z791" s="156"/>
    </row>
    <row r="792" spans="1:26" ht="16.2" thickBot="1" x14ac:dyDescent="0.35">
      <c r="A792" s="156"/>
      <c r="B792" s="156"/>
      <c r="C792" s="156"/>
      <c r="D792" s="156"/>
      <c r="E792" s="156"/>
      <c r="F792" s="156"/>
      <c r="G792" s="156"/>
      <c r="H792" s="156"/>
      <c r="I792" s="156"/>
      <c r="J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  <c r="X792" s="156"/>
      <c r="Y792" s="156"/>
      <c r="Z792" s="156"/>
    </row>
    <row r="793" spans="1:26" ht="16.2" thickBot="1" x14ac:dyDescent="0.35">
      <c r="A793" s="156"/>
      <c r="B793" s="156"/>
      <c r="C793" s="156"/>
      <c r="D793" s="156"/>
      <c r="E793" s="156"/>
      <c r="F793" s="156"/>
      <c r="G793" s="156"/>
      <c r="H793" s="156"/>
      <c r="I793" s="156"/>
      <c r="J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6"/>
      <c r="V793" s="156"/>
      <c r="W793" s="156"/>
      <c r="X793" s="156"/>
      <c r="Y793" s="156"/>
      <c r="Z793" s="156"/>
    </row>
    <row r="794" spans="1:26" ht="16.2" thickBot="1" x14ac:dyDescent="0.35">
      <c r="A794" s="156"/>
      <c r="B794" s="156"/>
      <c r="C794" s="156"/>
      <c r="D794" s="156"/>
      <c r="E794" s="156"/>
      <c r="F794" s="156"/>
      <c r="G794" s="156"/>
      <c r="H794" s="156"/>
      <c r="I794" s="156"/>
      <c r="J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  <c r="X794" s="156"/>
      <c r="Y794" s="156"/>
      <c r="Z794" s="156"/>
    </row>
    <row r="795" spans="1:26" ht="16.2" thickBot="1" x14ac:dyDescent="0.35">
      <c r="A795" s="156"/>
      <c r="B795" s="156"/>
      <c r="C795" s="156"/>
      <c r="D795" s="156"/>
      <c r="E795" s="156"/>
      <c r="F795" s="156"/>
      <c r="G795" s="156"/>
      <c r="H795" s="156"/>
      <c r="I795" s="156"/>
      <c r="J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  <c r="X795" s="156"/>
      <c r="Y795" s="156"/>
      <c r="Z795" s="156"/>
    </row>
    <row r="796" spans="1:26" ht="16.2" thickBot="1" x14ac:dyDescent="0.35">
      <c r="A796" s="156"/>
      <c r="B796" s="156"/>
      <c r="C796" s="156"/>
      <c r="D796" s="156"/>
      <c r="E796" s="156"/>
      <c r="F796" s="156"/>
      <c r="G796" s="156"/>
      <c r="H796" s="156"/>
      <c r="I796" s="156"/>
      <c r="J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  <c r="X796" s="156"/>
      <c r="Y796" s="156"/>
      <c r="Z796" s="156"/>
    </row>
    <row r="797" spans="1:26" ht="16.2" thickBot="1" x14ac:dyDescent="0.35">
      <c r="A797" s="156"/>
      <c r="B797" s="156"/>
      <c r="C797" s="156"/>
      <c r="D797" s="156"/>
      <c r="E797" s="156"/>
      <c r="F797" s="156"/>
      <c r="G797" s="156"/>
      <c r="H797" s="156"/>
      <c r="I797" s="156"/>
      <c r="J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  <c r="X797" s="156"/>
      <c r="Y797" s="156"/>
      <c r="Z797" s="156"/>
    </row>
    <row r="798" spans="1:26" ht="16.2" thickBot="1" x14ac:dyDescent="0.35">
      <c r="A798" s="156"/>
      <c r="B798" s="156"/>
      <c r="C798" s="156"/>
      <c r="D798" s="156"/>
      <c r="E798" s="156"/>
      <c r="F798" s="156"/>
      <c r="G798" s="156"/>
      <c r="H798" s="156"/>
      <c r="I798" s="156"/>
      <c r="J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  <c r="X798" s="156"/>
      <c r="Y798" s="156"/>
      <c r="Z798" s="156"/>
    </row>
    <row r="799" spans="1:26" ht="16.2" thickBot="1" x14ac:dyDescent="0.35">
      <c r="A799" s="156"/>
      <c r="B799" s="156"/>
      <c r="C799" s="156"/>
      <c r="D799" s="156"/>
      <c r="E799" s="156"/>
      <c r="F799" s="156"/>
      <c r="G799" s="156"/>
      <c r="H799" s="156"/>
      <c r="I799" s="156"/>
      <c r="J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  <c r="X799" s="156"/>
      <c r="Y799" s="156"/>
      <c r="Z799" s="156"/>
    </row>
    <row r="800" spans="1:26" ht="16.2" thickBot="1" x14ac:dyDescent="0.35">
      <c r="A800" s="156"/>
      <c r="B800" s="156"/>
      <c r="C800" s="156"/>
      <c r="D800" s="156"/>
      <c r="E800" s="156"/>
      <c r="F800" s="156"/>
      <c r="G800" s="156"/>
      <c r="H800" s="156"/>
      <c r="I800" s="156"/>
      <c r="J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  <c r="X800" s="156"/>
      <c r="Y800" s="156"/>
      <c r="Z800" s="156"/>
    </row>
    <row r="801" spans="1:26" ht="16.2" thickBot="1" x14ac:dyDescent="0.35">
      <c r="A801" s="156"/>
      <c r="B801" s="156"/>
      <c r="C801" s="156"/>
      <c r="D801" s="156"/>
      <c r="E801" s="156"/>
      <c r="F801" s="156"/>
      <c r="G801" s="156"/>
      <c r="H801" s="156"/>
      <c r="I801" s="156"/>
      <c r="J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6"/>
      <c r="V801" s="156"/>
      <c r="W801" s="156"/>
      <c r="X801" s="156"/>
      <c r="Y801" s="156"/>
      <c r="Z801" s="156"/>
    </row>
    <row r="802" spans="1:26" ht="16.2" thickBot="1" x14ac:dyDescent="0.35">
      <c r="A802" s="156"/>
      <c r="B802" s="156"/>
      <c r="C802" s="156"/>
      <c r="D802" s="156"/>
      <c r="E802" s="156"/>
      <c r="F802" s="156"/>
      <c r="G802" s="156"/>
      <c r="H802" s="156"/>
      <c r="I802" s="156"/>
      <c r="J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  <c r="X802" s="156"/>
      <c r="Y802" s="156"/>
      <c r="Z802" s="156"/>
    </row>
    <row r="803" spans="1:26" ht="16.2" thickBot="1" x14ac:dyDescent="0.35">
      <c r="A803" s="156"/>
      <c r="B803" s="156"/>
      <c r="C803" s="156"/>
      <c r="D803" s="156"/>
      <c r="E803" s="156"/>
      <c r="F803" s="156"/>
      <c r="G803" s="156"/>
      <c r="H803" s="156"/>
      <c r="I803" s="156"/>
      <c r="J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</row>
    <row r="804" spans="1:26" ht="16.2" thickBot="1" x14ac:dyDescent="0.35">
      <c r="A804" s="156"/>
      <c r="B804" s="156"/>
      <c r="C804" s="156"/>
      <c r="D804" s="156"/>
      <c r="E804" s="156"/>
      <c r="F804" s="156"/>
      <c r="G804" s="156"/>
      <c r="H804" s="156"/>
      <c r="I804" s="156"/>
      <c r="J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6"/>
      <c r="Y804" s="156"/>
      <c r="Z804" s="156"/>
    </row>
    <row r="805" spans="1:26" ht="16.2" thickBot="1" x14ac:dyDescent="0.35">
      <c r="A805" s="156"/>
      <c r="B805" s="156"/>
      <c r="C805" s="156"/>
      <c r="D805" s="156"/>
      <c r="E805" s="156"/>
      <c r="F805" s="156"/>
      <c r="G805" s="156"/>
      <c r="H805" s="156"/>
      <c r="I805" s="156"/>
      <c r="J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  <c r="X805" s="156"/>
      <c r="Y805" s="156"/>
      <c r="Z805" s="156"/>
    </row>
    <row r="806" spans="1:26" ht="16.2" thickBot="1" x14ac:dyDescent="0.35">
      <c r="A806" s="156"/>
      <c r="B806" s="156"/>
      <c r="C806" s="156"/>
      <c r="D806" s="156"/>
      <c r="E806" s="156"/>
      <c r="F806" s="156"/>
      <c r="G806" s="156"/>
      <c r="H806" s="156"/>
      <c r="I806" s="156"/>
      <c r="J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6"/>
      <c r="V806" s="156"/>
      <c r="W806" s="156"/>
      <c r="X806" s="156"/>
      <c r="Y806" s="156"/>
      <c r="Z806" s="156"/>
    </row>
    <row r="807" spans="1:26" ht="16.2" thickBot="1" x14ac:dyDescent="0.35">
      <c r="A807" s="156"/>
      <c r="B807" s="156"/>
      <c r="C807" s="156"/>
      <c r="D807" s="156"/>
      <c r="E807" s="156"/>
      <c r="F807" s="156"/>
      <c r="G807" s="156"/>
      <c r="H807" s="156"/>
      <c r="I807" s="156"/>
      <c r="J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  <c r="X807" s="156"/>
      <c r="Y807" s="156"/>
      <c r="Z807" s="156"/>
    </row>
    <row r="808" spans="1:26" ht="16.2" thickBot="1" x14ac:dyDescent="0.35">
      <c r="A808" s="156"/>
      <c r="B808" s="156"/>
      <c r="C808" s="156"/>
      <c r="D808" s="156"/>
      <c r="E808" s="156"/>
      <c r="F808" s="156"/>
      <c r="G808" s="156"/>
      <c r="H808" s="156"/>
      <c r="I808" s="156"/>
      <c r="J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</row>
    <row r="809" spans="1:26" ht="16.2" thickBot="1" x14ac:dyDescent="0.35">
      <c r="A809" s="156"/>
      <c r="B809" s="156"/>
      <c r="C809" s="156"/>
      <c r="D809" s="156"/>
      <c r="E809" s="156"/>
      <c r="F809" s="156"/>
      <c r="G809" s="156"/>
      <c r="H809" s="156"/>
      <c r="I809" s="156"/>
      <c r="J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</row>
    <row r="810" spans="1:26" ht="16.2" thickBot="1" x14ac:dyDescent="0.35">
      <c r="A810" s="156"/>
      <c r="B810" s="156"/>
      <c r="C810" s="156"/>
      <c r="D810" s="156"/>
      <c r="E810" s="156"/>
      <c r="F810" s="156"/>
      <c r="G810" s="156"/>
      <c r="H810" s="156"/>
      <c r="I810" s="156"/>
      <c r="J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  <c r="X810" s="156"/>
      <c r="Y810" s="156"/>
      <c r="Z810" s="156"/>
    </row>
    <row r="811" spans="1:26" ht="16.2" thickBot="1" x14ac:dyDescent="0.3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</row>
    <row r="812" spans="1:26" ht="16.2" thickBot="1" x14ac:dyDescent="0.3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  <c r="X812" s="156"/>
      <c r="Y812" s="156"/>
      <c r="Z812" s="156"/>
    </row>
    <row r="813" spans="1:26" ht="16.2" thickBot="1" x14ac:dyDescent="0.35">
      <c r="A813" s="156"/>
      <c r="B813" s="156"/>
      <c r="C813" s="156"/>
      <c r="D813" s="156"/>
      <c r="E813" s="156"/>
      <c r="F813" s="156"/>
      <c r="G813" s="156"/>
      <c r="H813" s="156"/>
      <c r="I813" s="156"/>
      <c r="J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6"/>
      <c r="V813" s="156"/>
      <c r="W813" s="156"/>
      <c r="X813" s="156"/>
      <c r="Y813" s="156"/>
      <c r="Z813" s="156"/>
    </row>
    <row r="814" spans="1:26" ht="16.2" thickBot="1" x14ac:dyDescent="0.35">
      <c r="A814" s="156"/>
      <c r="B814" s="156"/>
      <c r="C814" s="156"/>
      <c r="D814" s="156"/>
      <c r="E814" s="156"/>
      <c r="F814" s="156"/>
      <c r="G814" s="156"/>
      <c r="H814" s="156"/>
      <c r="I814" s="156"/>
      <c r="J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6"/>
      <c r="V814" s="156"/>
      <c r="W814" s="156"/>
      <c r="X814" s="156"/>
      <c r="Y814" s="156"/>
      <c r="Z814" s="156"/>
    </row>
    <row r="815" spans="1:26" ht="16.2" thickBot="1" x14ac:dyDescent="0.35">
      <c r="A815" s="156"/>
      <c r="B815" s="156"/>
      <c r="C815" s="156"/>
      <c r="D815" s="156"/>
      <c r="E815" s="156"/>
      <c r="F815" s="156"/>
      <c r="G815" s="156"/>
      <c r="H815" s="156"/>
      <c r="I815" s="156"/>
      <c r="J815" s="156"/>
      <c r="L815" s="156"/>
      <c r="M815" s="156"/>
      <c r="N815" s="156"/>
      <c r="O815" s="156"/>
      <c r="P815" s="156"/>
      <c r="Q815" s="156"/>
      <c r="R815" s="156"/>
      <c r="S815" s="156"/>
      <c r="T815" s="156"/>
      <c r="U815" s="156"/>
      <c r="V815" s="156"/>
      <c r="W815" s="156"/>
      <c r="X815" s="156"/>
      <c r="Y815" s="156"/>
      <c r="Z815" s="156"/>
    </row>
    <row r="816" spans="1:26" ht="16.2" thickBot="1" x14ac:dyDescent="0.35">
      <c r="A816" s="156"/>
      <c r="B816" s="156"/>
      <c r="C816" s="156"/>
      <c r="D816" s="156"/>
      <c r="E816" s="156"/>
      <c r="F816" s="156"/>
      <c r="G816" s="156"/>
      <c r="H816" s="156"/>
      <c r="I816" s="156"/>
      <c r="J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6"/>
      <c r="V816" s="156"/>
      <c r="W816" s="156"/>
      <c r="X816" s="156"/>
      <c r="Y816" s="156"/>
      <c r="Z816" s="156"/>
    </row>
    <row r="817" spans="1:26" ht="16.2" thickBot="1" x14ac:dyDescent="0.35">
      <c r="A817" s="156"/>
      <c r="B817" s="156"/>
      <c r="C817" s="156"/>
      <c r="D817" s="156"/>
      <c r="E817" s="156"/>
      <c r="F817" s="156"/>
      <c r="G817" s="156"/>
      <c r="H817" s="156"/>
      <c r="I817" s="156"/>
      <c r="J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  <c r="X817" s="156"/>
      <c r="Y817" s="156"/>
      <c r="Z817" s="156"/>
    </row>
    <row r="818" spans="1:26" ht="16.2" thickBot="1" x14ac:dyDescent="0.35">
      <c r="A818" s="156"/>
      <c r="B818" s="156"/>
      <c r="C818" s="156"/>
      <c r="D818" s="156"/>
      <c r="E818" s="156"/>
      <c r="F818" s="156"/>
      <c r="G818" s="156"/>
      <c r="H818" s="156"/>
      <c r="I818" s="156"/>
      <c r="J818" s="156"/>
      <c r="L818" s="156"/>
      <c r="M818" s="156"/>
      <c r="N818" s="156"/>
      <c r="O818" s="156"/>
      <c r="P818" s="156"/>
      <c r="Q818" s="156"/>
      <c r="R818" s="156"/>
      <c r="S818" s="156"/>
      <c r="T818" s="156"/>
      <c r="U818" s="156"/>
      <c r="V818" s="156"/>
      <c r="W818" s="156"/>
      <c r="X818" s="156"/>
      <c r="Y818" s="156"/>
      <c r="Z818" s="156"/>
    </row>
    <row r="819" spans="1:26" ht="16.2" thickBot="1" x14ac:dyDescent="0.35">
      <c r="A819" s="156"/>
      <c r="B819" s="156"/>
      <c r="C819" s="156"/>
      <c r="D819" s="156"/>
      <c r="E819" s="156"/>
      <c r="F819" s="156"/>
      <c r="G819" s="156"/>
      <c r="H819" s="156"/>
      <c r="I819" s="156"/>
      <c r="J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6"/>
      <c r="V819" s="156"/>
      <c r="W819" s="156"/>
      <c r="X819" s="156"/>
      <c r="Y819" s="156"/>
      <c r="Z819" s="156"/>
    </row>
    <row r="820" spans="1:26" ht="16.2" thickBot="1" x14ac:dyDescent="0.35">
      <c r="A820" s="156"/>
      <c r="B820" s="156"/>
      <c r="C820" s="156"/>
      <c r="D820" s="156"/>
      <c r="E820" s="156"/>
      <c r="F820" s="156"/>
      <c r="G820" s="156"/>
      <c r="H820" s="156"/>
      <c r="I820" s="156"/>
      <c r="J820" s="156"/>
      <c r="L820" s="156"/>
      <c r="M820" s="156"/>
      <c r="N820" s="156"/>
      <c r="O820" s="156"/>
      <c r="P820" s="156"/>
      <c r="Q820" s="156"/>
      <c r="R820" s="156"/>
      <c r="S820" s="156"/>
      <c r="T820" s="156"/>
      <c r="U820" s="156"/>
      <c r="V820" s="156"/>
      <c r="W820" s="156"/>
      <c r="X820" s="156"/>
      <c r="Y820" s="156"/>
      <c r="Z820" s="156"/>
    </row>
    <row r="821" spans="1:26" ht="16.2" thickBot="1" x14ac:dyDescent="0.35">
      <c r="A821" s="156"/>
      <c r="B821" s="156"/>
      <c r="C821" s="156"/>
      <c r="D821" s="156"/>
      <c r="E821" s="156"/>
      <c r="F821" s="156"/>
      <c r="G821" s="156"/>
      <c r="H821" s="156"/>
      <c r="I821" s="156"/>
      <c r="J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6"/>
      <c r="V821" s="156"/>
      <c r="W821" s="156"/>
      <c r="X821" s="156"/>
      <c r="Y821" s="156"/>
      <c r="Z821" s="156"/>
    </row>
    <row r="822" spans="1:26" ht="16.2" thickBot="1" x14ac:dyDescent="0.35">
      <c r="A822" s="156"/>
      <c r="B822" s="156"/>
      <c r="C822" s="156"/>
      <c r="D822" s="156"/>
      <c r="E822" s="156"/>
      <c r="F822" s="156"/>
      <c r="G822" s="156"/>
      <c r="H822" s="156"/>
      <c r="I822" s="156"/>
      <c r="J822" s="156"/>
      <c r="L822" s="156"/>
      <c r="M822" s="156"/>
      <c r="N822" s="156"/>
      <c r="O822" s="156"/>
      <c r="P822" s="156"/>
      <c r="Q822" s="156"/>
      <c r="R822" s="156"/>
      <c r="S822" s="156"/>
      <c r="T822" s="156"/>
      <c r="U822" s="156"/>
      <c r="V822" s="156"/>
      <c r="W822" s="156"/>
      <c r="X822" s="156"/>
      <c r="Y822" s="156"/>
      <c r="Z822" s="156"/>
    </row>
    <row r="823" spans="1:26" ht="16.2" thickBot="1" x14ac:dyDescent="0.35">
      <c r="A823" s="156"/>
      <c r="B823" s="156"/>
      <c r="C823" s="156"/>
      <c r="D823" s="156"/>
      <c r="E823" s="156"/>
      <c r="F823" s="156"/>
      <c r="G823" s="156"/>
      <c r="H823" s="156"/>
      <c r="I823" s="156"/>
      <c r="J823" s="156"/>
      <c r="L823" s="156"/>
      <c r="M823" s="156"/>
      <c r="N823" s="156"/>
      <c r="O823" s="156"/>
      <c r="P823" s="156"/>
      <c r="Q823" s="156"/>
      <c r="R823" s="156"/>
      <c r="S823" s="156"/>
      <c r="T823" s="156"/>
      <c r="U823" s="156"/>
      <c r="V823" s="156"/>
      <c r="W823" s="156"/>
      <c r="X823" s="156"/>
      <c r="Y823" s="156"/>
      <c r="Z823" s="156"/>
    </row>
    <row r="824" spans="1:26" ht="16.2" thickBot="1" x14ac:dyDescent="0.35">
      <c r="A824" s="156"/>
      <c r="B824" s="156"/>
      <c r="C824" s="156"/>
      <c r="D824" s="156"/>
      <c r="E824" s="156"/>
      <c r="F824" s="156"/>
      <c r="G824" s="156"/>
      <c r="H824" s="156"/>
      <c r="I824" s="156"/>
      <c r="J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6"/>
      <c r="V824" s="156"/>
      <c r="W824" s="156"/>
      <c r="X824" s="156"/>
      <c r="Y824" s="156"/>
      <c r="Z824" s="156"/>
    </row>
    <row r="825" spans="1:26" ht="16.2" thickBot="1" x14ac:dyDescent="0.35">
      <c r="A825" s="156"/>
      <c r="B825" s="156"/>
      <c r="C825" s="156"/>
      <c r="D825" s="156"/>
      <c r="E825" s="156"/>
      <c r="F825" s="156"/>
      <c r="G825" s="156"/>
      <c r="H825" s="156"/>
      <c r="I825" s="156"/>
      <c r="J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6"/>
      <c r="V825" s="156"/>
      <c r="W825" s="156"/>
      <c r="X825" s="156"/>
      <c r="Y825" s="156"/>
      <c r="Z825" s="156"/>
    </row>
    <row r="826" spans="1:26" ht="16.2" thickBot="1" x14ac:dyDescent="0.35">
      <c r="A826" s="156"/>
      <c r="B826" s="156"/>
      <c r="C826" s="156"/>
      <c r="D826" s="156"/>
      <c r="E826" s="156"/>
      <c r="F826" s="156"/>
      <c r="G826" s="156"/>
      <c r="H826" s="156"/>
      <c r="I826" s="156"/>
      <c r="J826" s="156"/>
      <c r="L826" s="156"/>
      <c r="M826" s="156"/>
      <c r="N826" s="156"/>
      <c r="O826" s="156"/>
      <c r="P826" s="156"/>
      <c r="Q826" s="156"/>
      <c r="R826" s="156"/>
      <c r="S826" s="156"/>
      <c r="T826" s="156"/>
      <c r="U826" s="156"/>
      <c r="V826" s="156"/>
      <c r="W826" s="156"/>
      <c r="X826" s="156"/>
      <c r="Y826" s="156"/>
      <c r="Z826" s="156"/>
    </row>
    <row r="827" spans="1:26" ht="16.2" thickBot="1" x14ac:dyDescent="0.35">
      <c r="A827" s="156"/>
      <c r="B827" s="156"/>
      <c r="C827" s="156"/>
      <c r="D827" s="156"/>
      <c r="E827" s="156"/>
      <c r="F827" s="156"/>
      <c r="G827" s="156"/>
      <c r="H827" s="156"/>
      <c r="I827" s="156"/>
      <c r="J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6"/>
      <c r="V827" s="156"/>
      <c r="W827" s="156"/>
      <c r="X827" s="156"/>
      <c r="Y827" s="156"/>
      <c r="Z827" s="156"/>
    </row>
    <row r="828" spans="1:26" ht="16.2" thickBot="1" x14ac:dyDescent="0.35">
      <c r="A828" s="156"/>
      <c r="B828" s="156"/>
      <c r="C828" s="156"/>
      <c r="D828" s="156"/>
      <c r="E828" s="156"/>
      <c r="F828" s="156"/>
      <c r="G828" s="156"/>
      <c r="H828" s="156"/>
      <c r="I828" s="156"/>
      <c r="J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6"/>
      <c r="V828" s="156"/>
      <c r="W828" s="156"/>
      <c r="X828" s="156"/>
      <c r="Y828" s="156"/>
      <c r="Z828" s="156"/>
    </row>
    <row r="829" spans="1:26" ht="16.2" thickBot="1" x14ac:dyDescent="0.35">
      <c r="A829" s="156"/>
      <c r="B829" s="156"/>
      <c r="C829" s="156"/>
      <c r="D829" s="156"/>
      <c r="E829" s="156"/>
      <c r="F829" s="156"/>
      <c r="G829" s="156"/>
      <c r="H829" s="156"/>
      <c r="I829" s="156"/>
      <c r="J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6"/>
      <c r="V829" s="156"/>
      <c r="W829" s="156"/>
      <c r="X829" s="156"/>
      <c r="Y829" s="156"/>
      <c r="Z829" s="156"/>
    </row>
    <row r="830" spans="1:26" ht="16.2" thickBot="1" x14ac:dyDescent="0.35">
      <c r="A830" s="156"/>
      <c r="B830" s="156"/>
      <c r="C830" s="156"/>
      <c r="D830" s="156"/>
      <c r="E830" s="156"/>
      <c r="F830" s="156"/>
      <c r="G830" s="156"/>
      <c r="H830" s="156"/>
      <c r="I830" s="156"/>
      <c r="J830" s="156"/>
      <c r="L830" s="156"/>
      <c r="M830" s="156"/>
      <c r="N830" s="156"/>
      <c r="O830" s="156"/>
      <c r="P830" s="156"/>
      <c r="Q830" s="156"/>
      <c r="R830" s="156"/>
      <c r="S830" s="156"/>
      <c r="T830" s="156"/>
      <c r="U830" s="156"/>
      <c r="V830" s="156"/>
      <c r="W830" s="156"/>
      <c r="X830" s="156"/>
      <c r="Y830" s="156"/>
      <c r="Z830" s="156"/>
    </row>
    <row r="831" spans="1:26" ht="16.2" thickBot="1" x14ac:dyDescent="0.35">
      <c r="A831" s="156"/>
      <c r="B831" s="156"/>
      <c r="C831" s="156"/>
      <c r="D831" s="156"/>
      <c r="E831" s="156"/>
      <c r="F831" s="156"/>
      <c r="G831" s="156"/>
      <c r="H831" s="156"/>
      <c r="I831" s="156"/>
      <c r="J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6"/>
      <c r="V831" s="156"/>
      <c r="W831" s="156"/>
      <c r="X831" s="156"/>
      <c r="Y831" s="156"/>
      <c r="Z831" s="156"/>
    </row>
    <row r="832" spans="1:26" ht="16.2" thickBot="1" x14ac:dyDescent="0.35">
      <c r="A832" s="156"/>
      <c r="B832" s="156"/>
      <c r="C832" s="156"/>
      <c r="D832" s="156"/>
      <c r="E832" s="156"/>
      <c r="F832" s="156"/>
      <c r="G832" s="156"/>
      <c r="H832" s="156"/>
      <c r="I832" s="156"/>
      <c r="J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6"/>
      <c r="V832" s="156"/>
      <c r="W832" s="156"/>
      <c r="X832" s="156"/>
      <c r="Y832" s="156"/>
      <c r="Z832" s="156"/>
    </row>
    <row r="833" spans="1:26" ht="16.2" thickBot="1" x14ac:dyDescent="0.35">
      <c r="A833" s="156"/>
      <c r="B833" s="156"/>
      <c r="C833" s="156"/>
      <c r="D833" s="156"/>
      <c r="E833" s="156"/>
      <c r="F833" s="156"/>
      <c r="G833" s="156"/>
      <c r="H833" s="156"/>
      <c r="I833" s="156"/>
      <c r="J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6"/>
      <c r="V833" s="156"/>
      <c r="W833" s="156"/>
      <c r="X833" s="156"/>
      <c r="Y833" s="156"/>
      <c r="Z833" s="156"/>
    </row>
    <row r="834" spans="1:26" ht="16.2" thickBot="1" x14ac:dyDescent="0.35">
      <c r="A834" s="156"/>
      <c r="B834" s="156"/>
      <c r="C834" s="156"/>
      <c r="D834" s="156"/>
      <c r="E834" s="156"/>
      <c r="F834" s="156"/>
      <c r="G834" s="156"/>
      <c r="H834" s="156"/>
      <c r="I834" s="156"/>
      <c r="J834" s="156"/>
      <c r="L834" s="156"/>
      <c r="M834" s="156"/>
      <c r="N834" s="156"/>
      <c r="O834" s="156"/>
      <c r="P834" s="156"/>
      <c r="Q834" s="156"/>
      <c r="R834" s="156"/>
      <c r="S834" s="156"/>
      <c r="T834" s="156"/>
      <c r="U834" s="156"/>
      <c r="V834" s="156"/>
      <c r="W834" s="156"/>
      <c r="X834" s="156"/>
      <c r="Y834" s="156"/>
      <c r="Z834" s="156"/>
    </row>
    <row r="835" spans="1:26" ht="16.2" thickBot="1" x14ac:dyDescent="0.35">
      <c r="A835" s="156"/>
      <c r="B835" s="156"/>
      <c r="C835" s="156"/>
      <c r="D835" s="156"/>
      <c r="E835" s="156"/>
      <c r="F835" s="156"/>
      <c r="G835" s="156"/>
      <c r="H835" s="156"/>
      <c r="I835" s="156"/>
      <c r="J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6"/>
      <c r="V835" s="156"/>
      <c r="W835" s="156"/>
      <c r="X835" s="156"/>
      <c r="Y835" s="156"/>
      <c r="Z835" s="156"/>
    </row>
    <row r="836" spans="1:26" ht="16.2" thickBot="1" x14ac:dyDescent="0.35">
      <c r="A836" s="156"/>
      <c r="B836" s="156"/>
      <c r="C836" s="156"/>
      <c r="D836" s="156"/>
      <c r="E836" s="156"/>
      <c r="F836" s="156"/>
      <c r="G836" s="156"/>
      <c r="H836" s="156"/>
      <c r="I836" s="156"/>
      <c r="J836" s="156"/>
      <c r="L836" s="156"/>
      <c r="M836" s="156"/>
      <c r="N836" s="156"/>
      <c r="O836" s="156"/>
      <c r="P836" s="156"/>
      <c r="Q836" s="156"/>
      <c r="R836" s="156"/>
      <c r="S836" s="156"/>
      <c r="T836" s="156"/>
      <c r="U836" s="156"/>
      <c r="V836" s="156"/>
      <c r="W836" s="156"/>
      <c r="X836" s="156"/>
      <c r="Y836" s="156"/>
      <c r="Z836" s="156"/>
    </row>
    <row r="837" spans="1:26" ht="16.2" thickBot="1" x14ac:dyDescent="0.35">
      <c r="A837" s="156"/>
      <c r="B837" s="156"/>
      <c r="C837" s="156"/>
      <c r="D837" s="156"/>
      <c r="E837" s="156"/>
      <c r="F837" s="156"/>
      <c r="G837" s="156"/>
      <c r="H837" s="156"/>
      <c r="I837" s="156"/>
      <c r="J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6"/>
      <c r="V837" s="156"/>
      <c r="W837" s="156"/>
      <c r="X837" s="156"/>
      <c r="Y837" s="156"/>
      <c r="Z837" s="156"/>
    </row>
    <row r="838" spans="1:26" ht="16.2" thickBot="1" x14ac:dyDescent="0.3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L838" s="156"/>
      <c r="M838" s="156"/>
      <c r="N838" s="156"/>
      <c r="O838" s="156"/>
      <c r="P838" s="156"/>
      <c r="Q838" s="156"/>
      <c r="R838" s="156"/>
      <c r="S838" s="156"/>
      <c r="T838" s="156"/>
      <c r="U838" s="156"/>
      <c r="V838" s="156"/>
      <c r="W838" s="156"/>
      <c r="X838" s="156"/>
      <c r="Y838" s="156"/>
      <c r="Z838" s="156"/>
    </row>
    <row r="839" spans="1:26" ht="16.2" thickBot="1" x14ac:dyDescent="0.3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6"/>
      <c r="V839" s="156"/>
      <c r="W839" s="156"/>
      <c r="X839" s="156"/>
      <c r="Y839" s="156"/>
      <c r="Z839" s="156"/>
    </row>
    <row r="840" spans="1:26" ht="16.2" thickBot="1" x14ac:dyDescent="0.35">
      <c r="A840" s="156"/>
      <c r="B840" s="156"/>
      <c r="C840" s="156"/>
      <c r="D840" s="156"/>
      <c r="E840" s="156"/>
      <c r="F840" s="156"/>
      <c r="G840" s="156"/>
      <c r="H840" s="156"/>
      <c r="I840" s="156"/>
      <c r="J840" s="156"/>
      <c r="L840" s="156"/>
      <c r="M840" s="156"/>
      <c r="N840" s="156"/>
      <c r="O840" s="156"/>
      <c r="P840" s="156"/>
      <c r="Q840" s="156"/>
      <c r="R840" s="156"/>
      <c r="S840" s="156"/>
      <c r="T840" s="156"/>
      <c r="U840" s="156"/>
      <c r="V840" s="156"/>
      <c r="W840" s="156"/>
      <c r="X840" s="156"/>
      <c r="Y840" s="156"/>
      <c r="Z840" s="156"/>
    </row>
    <row r="841" spans="1:26" ht="16.2" thickBot="1" x14ac:dyDescent="0.35">
      <c r="A841" s="156"/>
      <c r="B841" s="156"/>
      <c r="C841" s="156"/>
      <c r="D841" s="156"/>
      <c r="E841" s="156"/>
      <c r="F841" s="156"/>
      <c r="G841" s="156"/>
      <c r="H841" s="156"/>
      <c r="I841" s="156"/>
      <c r="J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6"/>
      <c r="V841" s="156"/>
      <c r="W841" s="156"/>
      <c r="X841" s="156"/>
      <c r="Y841" s="156"/>
      <c r="Z841" s="156"/>
    </row>
    <row r="842" spans="1:26" ht="16.2" thickBot="1" x14ac:dyDescent="0.35">
      <c r="A842" s="156"/>
      <c r="B842" s="156"/>
      <c r="C842" s="156"/>
      <c r="D842" s="156"/>
      <c r="E842" s="156"/>
      <c r="F842" s="156"/>
      <c r="G842" s="156"/>
      <c r="H842" s="156"/>
      <c r="I842" s="156"/>
      <c r="J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6"/>
      <c r="V842" s="156"/>
      <c r="W842" s="156"/>
      <c r="X842" s="156"/>
      <c r="Y842" s="156"/>
      <c r="Z842" s="156"/>
    </row>
    <row r="843" spans="1:26" ht="16.2" thickBot="1" x14ac:dyDescent="0.35">
      <c r="A843" s="156"/>
      <c r="B843" s="156"/>
      <c r="C843" s="156"/>
      <c r="D843" s="156"/>
      <c r="E843" s="156"/>
      <c r="F843" s="156"/>
      <c r="G843" s="156"/>
      <c r="H843" s="156"/>
      <c r="I843" s="156"/>
      <c r="J843" s="156"/>
      <c r="L843" s="156"/>
      <c r="M843" s="156"/>
      <c r="N843" s="156"/>
      <c r="O843" s="156"/>
      <c r="P843" s="156"/>
      <c r="Q843" s="156"/>
      <c r="R843" s="156"/>
      <c r="S843" s="156"/>
      <c r="T843" s="156"/>
      <c r="U843" s="156"/>
      <c r="V843" s="156"/>
      <c r="W843" s="156"/>
      <c r="X843" s="156"/>
      <c r="Y843" s="156"/>
      <c r="Z843" s="156"/>
    </row>
    <row r="844" spans="1:26" ht="16.2" thickBot="1" x14ac:dyDescent="0.35">
      <c r="A844" s="156"/>
      <c r="B844" s="156"/>
      <c r="C844" s="156"/>
      <c r="D844" s="156"/>
      <c r="E844" s="156"/>
      <c r="F844" s="156"/>
      <c r="G844" s="156"/>
      <c r="H844" s="156"/>
      <c r="I844" s="156"/>
      <c r="J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6"/>
      <c r="V844" s="156"/>
      <c r="W844" s="156"/>
      <c r="X844" s="156"/>
      <c r="Y844" s="156"/>
      <c r="Z844" s="156"/>
    </row>
    <row r="845" spans="1:26" ht="16.2" thickBot="1" x14ac:dyDescent="0.35">
      <c r="A845" s="156"/>
      <c r="B845" s="156"/>
      <c r="C845" s="156"/>
      <c r="D845" s="156"/>
      <c r="E845" s="156"/>
      <c r="F845" s="156"/>
      <c r="G845" s="156"/>
      <c r="H845" s="156"/>
      <c r="I845" s="156"/>
      <c r="J845" s="156"/>
      <c r="L845" s="156"/>
      <c r="M845" s="156"/>
      <c r="N845" s="156"/>
      <c r="O845" s="156"/>
      <c r="P845" s="156"/>
      <c r="Q845" s="156"/>
      <c r="R845" s="156"/>
      <c r="S845" s="156"/>
      <c r="T845" s="156"/>
      <c r="U845" s="156"/>
      <c r="V845" s="156"/>
      <c r="W845" s="156"/>
      <c r="X845" s="156"/>
      <c r="Y845" s="156"/>
      <c r="Z845" s="156"/>
    </row>
    <row r="846" spans="1:26" ht="16.2" thickBot="1" x14ac:dyDescent="0.35">
      <c r="A846" s="156"/>
      <c r="B846" s="156"/>
      <c r="C846" s="156"/>
      <c r="D846" s="156"/>
      <c r="E846" s="156"/>
      <c r="F846" s="156"/>
      <c r="G846" s="156"/>
      <c r="H846" s="156"/>
      <c r="I846" s="156"/>
      <c r="J846" s="156"/>
      <c r="L846" s="156"/>
      <c r="M846" s="156"/>
      <c r="N846" s="156"/>
      <c r="O846" s="156"/>
      <c r="P846" s="156"/>
      <c r="Q846" s="156"/>
      <c r="R846" s="156"/>
      <c r="S846" s="156"/>
      <c r="T846" s="156"/>
      <c r="U846" s="156"/>
      <c r="V846" s="156"/>
      <c r="W846" s="156"/>
      <c r="X846" s="156"/>
      <c r="Y846" s="156"/>
      <c r="Z846" s="156"/>
    </row>
    <row r="847" spans="1:26" ht="16.2" thickBot="1" x14ac:dyDescent="0.35">
      <c r="A847" s="156"/>
      <c r="B847" s="156"/>
      <c r="C847" s="156"/>
      <c r="D847" s="156"/>
      <c r="E847" s="156"/>
      <c r="F847" s="156"/>
      <c r="G847" s="156"/>
      <c r="H847" s="156"/>
      <c r="I847" s="156"/>
      <c r="J847" s="156"/>
      <c r="L847" s="156"/>
      <c r="M847" s="156"/>
      <c r="N847" s="156"/>
      <c r="O847" s="156"/>
      <c r="P847" s="156"/>
      <c r="Q847" s="156"/>
      <c r="R847" s="156"/>
      <c r="S847" s="156"/>
      <c r="T847" s="156"/>
      <c r="U847" s="156"/>
      <c r="V847" s="156"/>
      <c r="W847" s="156"/>
      <c r="X847" s="156"/>
      <c r="Y847" s="156"/>
      <c r="Z847" s="156"/>
    </row>
    <row r="848" spans="1:26" ht="16.2" thickBot="1" x14ac:dyDescent="0.35">
      <c r="A848" s="156"/>
      <c r="B848" s="156"/>
      <c r="C848" s="156"/>
      <c r="D848" s="156"/>
      <c r="E848" s="156"/>
      <c r="F848" s="156"/>
      <c r="G848" s="156"/>
      <c r="H848" s="156"/>
      <c r="I848" s="156"/>
      <c r="J848" s="156"/>
      <c r="L848" s="156"/>
      <c r="M848" s="156"/>
      <c r="N848" s="156"/>
      <c r="O848" s="156"/>
      <c r="P848" s="156"/>
      <c r="Q848" s="156"/>
      <c r="R848" s="156"/>
      <c r="S848" s="156"/>
      <c r="T848" s="156"/>
      <c r="U848" s="156"/>
      <c r="V848" s="156"/>
      <c r="W848" s="156"/>
      <c r="X848" s="156"/>
      <c r="Y848" s="156"/>
      <c r="Z848" s="156"/>
    </row>
    <row r="849" spans="1:26" ht="16.2" thickBot="1" x14ac:dyDescent="0.35">
      <c r="A849" s="156"/>
      <c r="B849" s="156"/>
      <c r="C849" s="156"/>
      <c r="D849" s="156"/>
      <c r="E849" s="156"/>
      <c r="F849" s="156"/>
      <c r="G849" s="156"/>
      <c r="H849" s="156"/>
      <c r="I849" s="156"/>
      <c r="J849" s="156"/>
      <c r="L849" s="156"/>
      <c r="M849" s="156"/>
      <c r="N849" s="156"/>
      <c r="O849" s="156"/>
      <c r="P849" s="156"/>
      <c r="Q849" s="156"/>
      <c r="R849" s="156"/>
      <c r="S849" s="156"/>
      <c r="T849" s="156"/>
      <c r="U849" s="156"/>
      <c r="V849" s="156"/>
      <c r="W849" s="156"/>
      <c r="X849" s="156"/>
      <c r="Y849" s="156"/>
      <c r="Z849" s="156"/>
    </row>
    <row r="850" spans="1:26" ht="16.2" thickBot="1" x14ac:dyDescent="0.35">
      <c r="A850" s="156"/>
      <c r="B850" s="156"/>
      <c r="C850" s="156"/>
      <c r="D850" s="156"/>
      <c r="E850" s="156"/>
      <c r="F850" s="156"/>
      <c r="G850" s="156"/>
      <c r="H850" s="156"/>
      <c r="I850" s="156"/>
      <c r="J850" s="156"/>
      <c r="L850" s="156"/>
      <c r="M850" s="156"/>
      <c r="N850" s="156"/>
      <c r="O850" s="156"/>
      <c r="P850" s="156"/>
      <c r="Q850" s="156"/>
      <c r="R850" s="156"/>
      <c r="S850" s="156"/>
      <c r="T850" s="156"/>
      <c r="U850" s="156"/>
      <c r="V850" s="156"/>
      <c r="W850" s="156"/>
      <c r="X850" s="156"/>
      <c r="Y850" s="156"/>
      <c r="Z850" s="156"/>
    </row>
    <row r="851" spans="1:26" ht="16.2" thickBot="1" x14ac:dyDescent="0.35">
      <c r="A851" s="156"/>
      <c r="B851" s="156"/>
      <c r="C851" s="156"/>
      <c r="D851" s="156"/>
      <c r="E851" s="156"/>
      <c r="F851" s="156"/>
      <c r="G851" s="156"/>
      <c r="H851" s="156"/>
      <c r="I851" s="156"/>
      <c r="J851" s="156"/>
      <c r="L851" s="156"/>
      <c r="M851" s="156"/>
      <c r="N851" s="156"/>
      <c r="O851" s="156"/>
      <c r="P851" s="156"/>
      <c r="Q851" s="156"/>
      <c r="R851" s="156"/>
      <c r="S851" s="156"/>
      <c r="T851" s="156"/>
      <c r="U851" s="156"/>
      <c r="V851" s="156"/>
      <c r="W851" s="156"/>
      <c r="X851" s="156"/>
      <c r="Y851" s="156"/>
      <c r="Z851" s="156"/>
    </row>
    <row r="852" spans="1:26" ht="16.2" thickBot="1" x14ac:dyDescent="0.35">
      <c r="A852" s="156"/>
      <c r="B852" s="156"/>
      <c r="C852" s="156"/>
      <c r="D852" s="156"/>
      <c r="E852" s="156"/>
      <c r="F852" s="156"/>
      <c r="G852" s="156"/>
      <c r="H852" s="156"/>
      <c r="I852" s="156"/>
      <c r="J852" s="156"/>
      <c r="L852" s="156"/>
      <c r="M852" s="156"/>
      <c r="N852" s="156"/>
      <c r="O852" s="156"/>
      <c r="P852" s="156"/>
      <c r="Q852" s="156"/>
      <c r="R852" s="156"/>
      <c r="S852" s="156"/>
      <c r="T852" s="156"/>
      <c r="U852" s="156"/>
      <c r="V852" s="156"/>
      <c r="W852" s="156"/>
      <c r="X852" s="156"/>
      <c r="Y852" s="156"/>
      <c r="Z852" s="156"/>
    </row>
    <row r="853" spans="1:26" ht="16.2" thickBot="1" x14ac:dyDescent="0.35">
      <c r="A853" s="156"/>
      <c r="B853" s="156"/>
      <c r="C853" s="156"/>
      <c r="D853" s="156"/>
      <c r="E853" s="156"/>
      <c r="F853" s="156"/>
      <c r="G853" s="156"/>
      <c r="H853" s="156"/>
      <c r="I853" s="156"/>
      <c r="J853" s="156"/>
      <c r="L853" s="156"/>
      <c r="M853" s="156"/>
      <c r="N853" s="156"/>
      <c r="O853" s="156"/>
      <c r="P853" s="156"/>
      <c r="Q853" s="156"/>
      <c r="R853" s="156"/>
      <c r="S853" s="156"/>
      <c r="T853" s="156"/>
      <c r="U853" s="156"/>
      <c r="V853" s="156"/>
      <c r="W853" s="156"/>
      <c r="X853" s="156"/>
      <c r="Y853" s="156"/>
      <c r="Z853" s="156"/>
    </row>
    <row r="854" spans="1:26" ht="16.2" thickBot="1" x14ac:dyDescent="0.35">
      <c r="A854" s="156"/>
      <c r="B854" s="156"/>
      <c r="C854" s="156"/>
      <c r="D854" s="156"/>
      <c r="E854" s="156"/>
      <c r="F854" s="156"/>
      <c r="G854" s="156"/>
      <c r="H854" s="156"/>
      <c r="I854" s="156"/>
      <c r="J854" s="156"/>
      <c r="L854" s="156"/>
      <c r="M854" s="156"/>
      <c r="N854" s="156"/>
      <c r="O854" s="156"/>
      <c r="P854" s="156"/>
      <c r="Q854" s="156"/>
      <c r="R854" s="156"/>
      <c r="S854" s="156"/>
      <c r="T854" s="156"/>
      <c r="U854" s="156"/>
      <c r="V854" s="156"/>
      <c r="W854" s="156"/>
      <c r="X854" s="156"/>
      <c r="Y854" s="156"/>
      <c r="Z854" s="156"/>
    </row>
    <row r="855" spans="1:26" ht="16.2" thickBot="1" x14ac:dyDescent="0.35">
      <c r="A855" s="156"/>
      <c r="B855" s="156"/>
      <c r="C855" s="156"/>
      <c r="D855" s="156"/>
      <c r="E855" s="156"/>
      <c r="F855" s="156"/>
      <c r="G855" s="156"/>
      <c r="H855" s="156"/>
      <c r="I855" s="156"/>
      <c r="J855" s="156"/>
      <c r="L855" s="156"/>
      <c r="M855" s="156"/>
      <c r="N855" s="156"/>
      <c r="O855" s="156"/>
      <c r="P855" s="156"/>
      <c r="Q855" s="156"/>
      <c r="R855" s="156"/>
      <c r="S855" s="156"/>
      <c r="T855" s="156"/>
      <c r="U855" s="156"/>
      <c r="V855" s="156"/>
      <c r="W855" s="156"/>
      <c r="X855" s="156"/>
      <c r="Y855" s="156"/>
      <c r="Z855" s="156"/>
    </row>
    <row r="856" spans="1:26" ht="16.2" thickBot="1" x14ac:dyDescent="0.35">
      <c r="A856" s="156"/>
      <c r="B856" s="156"/>
      <c r="C856" s="156"/>
      <c r="D856" s="156"/>
      <c r="E856" s="156"/>
      <c r="F856" s="156"/>
      <c r="G856" s="156"/>
      <c r="H856" s="156"/>
      <c r="I856" s="156"/>
      <c r="J856" s="156"/>
      <c r="L856" s="156"/>
      <c r="M856" s="156"/>
      <c r="N856" s="156"/>
      <c r="O856" s="156"/>
      <c r="P856" s="156"/>
      <c r="Q856" s="156"/>
      <c r="R856" s="156"/>
      <c r="S856" s="156"/>
      <c r="T856" s="156"/>
      <c r="U856" s="156"/>
      <c r="V856" s="156"/>
      <c r="W856" s="156"/>
      <c r="X856" s="156"/>
      <c r="Y856" s="156"/>
      <c r="Z856" s="156"/>
    </row>
    <row r="857" spans="1:26" ht="16.2" thickBot="1" x14ac:dyDescent="0.35">
      <c r="A857" s="156"/>
      <c r="B857" s="156"/>
      <c r="C857" s="156"/>
      <c r="D857" s="156"/>
      <c r="E857" s="156"/>
      <c r="F857" s="156"/>
      <c r="G857" s="156"/>
      <c r="H857" s="156"/>
      <c r="I857" s="156"/>
      <c r="J857" s="156"/>
      <c r="L857" s="156"/>
      <c r="M857" s="156"/>
      <c r="N857" s="156"/>
      <c r="O857" s="156"/>
      <c r="P857" s="156"/>
      <c r="Q857" s="156"/>
      <c r="R857" s="156"/>
      <c r="S857" s="156"/>
      <c r="T857" s="156"/>
      <c r="U857" s="156"/>
      <c r="V857" s="156"/>
      <c r="W857" s="156"/>
      <c r="X857" s="156"/>
      <c r="Y857" s="156"/>
      <c r="Z857" s="156"/>
    </row>
    <row r="858" spans="1:26" ht="16.2" thickBot="1" x14ac:dyDescent="0.35">
      <c r="A858" s="156"/>
      <c r="B858" s="156"/>
      <c r="C858" s="156"/>
      <c r="D858" s="156"/>
      <c r="E858" s="156"/>
      <c r="F858" s="156"/>
      <c r="G858" s="156"/>
      <c r="H858" s="156"/>
      <c r="I858" s="156"/>
      <c r="J858" s="156"/>
      <c r="L858" s="156"/>
      <c r="M858" s="156"/>
      <c r="N858" s="156"/>
      <c r="O858" s="156"/>
      <c r="P858" s="156"/>
      <c r="Q858" s="156"/>
      <c r="R858" s="156"/>
      <c r="S858" s="156"/>
      <c r="T858" s="156"/>
      <c r="U858" s="156"/>
      <c r="V858" s="156"/>
      <c r="W858" s="156"/>
      <c r="X858" s="156"/>
      <c r="Y858" s="156"/>
      <c r="Z858" s="156"/>
    </row>
    <row r="859" spans="1:26" ht="16.2" thickBot="1" x14ac:dyDescent="0.35">
      <c r="A859" s="156"/>
      <c r="B859" s="156"/>
      <c r="C859" s="156"/>
      <c r="D859" s="156"/>
      <c r="E859" s="156"/>
      <c r="F859" s="156"/>
      <c r="G859" s="156"/>
      <c r="H859" s="156"/>
      <c r="I859" s="156"/>
      <c r="J859" s="156"/>
      <c r="L859" s="156"/>
      <c r="M859" s="156"/>
      <c r="N859" s="156"/>
      <c r="O859" s="156"/>
      <c r="P859" s="156"/>
      <c r="Q859" s="156"/>
      <c r="R859" s="156"/>
      <c r="S859" s="156"/>
      <c r="T859" s="156"/>
      <c r="U859" s="156"/>
      <c r="V859" s="156"/>
      <c r="W859" s="156"/>
      <c r="X859" s="156"/>
      <c r="Y859" s="156"/>
      <c r="Z859" s="156"/>
    </row>
    <row r="860" spans="1:26" ht="16.2" thickBot="1" x14ac:dyDescent="0.35">
      <c r="A860" s="156"/>
      <c r="B860" s="156"/>
      <c r="C860" s="156"/>
      <c r="D860" s="156"/>
      <c r="E860" s="156"/>
      <c r="F860" s="156"/>
      <c r="G860" s="156"/>
      <c r="H860" s="156"/>
      <c r="I860" s="156"/>
      <c r="J860" s="156"/>
      <c r="L860" s="156"/>
      <c r="M860" s="156"/>
      <c r="N860" s="156"/>
      <c r="O860" s="156"/>
      <c r="P860" s="156"/>
      <c r="Q860" s="156"/>
      <c r="R860" s="156"/>
      <c r="S860" s="156"/>
      <c r="T860" s="156"/>
      <c r="U860" s="156"/>
      <c r="V860" s="156"/>
      <c r="W860" s="156"/>
      <c r="X860" s="156"/>
      <c r="Y860" s="156"/>
      <c r="Z860" s="156"/>
    </row>
    <row r="861" spans="1:26" ht="16.2" thickBot="1" x14ac:dyDescent="0.35">
      <c r="A861" s="156"/>
      <c r="B861" s="156"/>
      <c r="C861" s="156"/>
      <c r="D861" s="156"/>
      <c r="E861" s="156"/>
      <c r="F861" s="156"/>
      <c r="G861" s="156"/>
      <c r="H861" s="156"/>
      <c r="I861" s="156"/>
      <c r="J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</row>
    <row r="862" spans="1:26" ht="16.2" thickBot="1" x14ac:dyDescent="0.35">
      <c r="A862" s="156"/>
      <c r="B862" s="156"/>
      <c r="C862" s="156"/>
      <c r="D862" s="156"/>
      <c r="E862" s="156"/>
      <c r="F862" s="156"/>
      <c r="G862" s="156"/>
      <c r="H862" s="156"/>
      <c r="I862" s="156"/>
      <c r="J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6"/>
      <c r="V862" s="156"/>
      <c r="W862" s="156"/>
      <c r="X862" s="156"/>
      <c r="Y862" s="156"/>
      <c r="Z862" s="156"/>
    </row>
    <row r="863" spans="1:26" ht="16.2" thickBot="1" x14ac:dyDescent="0.35">
      <c r="A863" s="156"/>
      <c r="B863" s="156"/>
      <c r="C863" s="156"/>
      <c r="D863" s="156"/>
      <c r="E863" s="156"/>
      <c r="F863" s="156"/>
      <c r="G863" s="156"/>
      <c r="H863" s="156"/>
      <c r="I863" s="156"/>
      <c r="J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6"/>
      <c r="V863" s="156"/>
      <c r="W863" s="156"/>
      <c r="X863" s="156"/>
      <c r="Y863" s="156"/>
      <c r="Z863" s="156"/>
    </row>
    <row r="864" spans="1:26" ht="16.2" thickBot="1" x14ac:dyDescent="0.35">
      <c r="A864" s="156"/>
      <c r="B864" s="156"/>
      <c r="C864" s="156"/>
      <c r="D864" s="156"/>
      <c r="E864" s="156"/>
      <c r="F864" s="156"/>
      <c r="G864" s="156"/>
      <c r="H864" s="156"/>
      <c r="I864" s="156"/>
      <c r="J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  <c r="X864" s="156"/>
      <c r="Y864" s="156"/>
      <c r="Z864" s="156"/>
    </row>
    <row r="865" spans="1:26" ht="16.2" thickBot="1" x14ac:dyDescent="0.35">
      <c r="A865" s="156"/>
      <c r="B865" s="156"/>
      <c r="C865" s="156"/>
      <c r="D865" s="156"/>
      <c r="E865" s="156"/>
      <c r="F865" s="156"/>
      <c r="G865" s="156"/>
      <c r="H865" s="156"/>
      <c r="I865" s="156"/>
      <c r="J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</row>
    <row r="866" spans="1:26" ht="16.2" thickBot="1" x14ac:dyDescent="0.35">
      <c r="A866" s="156"/>
      <c r="B866" s="156"/>
      <c r="C866" s="156"/>
      <c r="D866" s="156"/>
      <c r="E866" s="156"/>
      <c r="F866" s="156"/>
      <c r="G866" s="156"/>
      <c r="H866" s="156"/>
      <c r="I866" s="156"/>
      <c r="J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</row>
    <row r="867" spans="1:26" ht="16.2" thickBot="1" x14ac:dyDescent="0.35">
      <c r="A867" s="156"/>
      <c r="B867" s="156"/>
      <c r="C867" s="156"/>
      <c r="D867" s="156"/>
      <c r="E867" s="156"/>
      <c r="F867" s="156"/>
      <c r="G867" s="156"/>
      <c r="H867" s="156"/>
      <c r="I867" s="156"/>
      <c r="J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  <c r="X867" s="156"/>
      <c r="Y867" s="156"/>
      <c r="Z867" s="156"/>
    </row>
    <row r="868" spans="1:26" ht="16.2" thickBot="1" x14ac:dyDescent="0.35">
      <c r="A868" s="156"/>
      <c r="B868" s="156"/>
      <c r="C868" s="156"/>
      <c r="D868" s="156"/>
      <c r="E868" s="156"/>
      <c r="F868" s="156"/>
      <c r="G868" s="156"/>
      <c r="H868" s="156"/>
      <c r="I868" s="156"/>
      <c r="J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  <c r="X868" s="156"/>
      <c r="Y868" s="156"/>
      <c r="Z868" s="156"/>
    </row>
    <row r="869" spans="1:26" ht="16.2" thickBot="1" x14ac:dyDescent="0.35">
      <c r="A869" s="156"/>
      <c r="B869" s="156"/>
      <c r="C869" s="156"/>
      <c r="D869" s="156"/>
      <c r="E869" s="156"/>
      <c r="F869" s="156"/>
      <c r="G869" s="156"/>
      <c r="H869" s="156"/>
      <c r="I869" s="156"/>
      <c r="J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  <c r="X869" s="156"/>
      <c r="Y869" s="156"/>
      <c r="Z869" s="156"/>
    </row>
    <row r="870" spans="1:26" ht="16.2" thickBot="1" x14ac:dyDescent="0.35">
      <c r="A870" s="156"/>
      <c r="B870" s="156"/>
      <c r="C870" s="156"/>
      <c r="D870" s="156"/>
      <c r="E870" s="156"/>
      <c r="F870" s="156"/>
      <c r="G870" s="156"/>
      <c r="H870" s="156"/>
      <c r="I870" s="156"/>
      <c r="J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6"/>
      <c r="V870" s="156"/>
      <c r="W870" s="156"/>
      <c r="X870" s="156"/>
      <c r="Y870" s="156"/>
      <c r="Z870" s="156"/>
    </row>
    <row r="871" spans="1:26" ht="16.2" thickBot="1" x14ac:dyDescent="0.35">
      <c r="A871" s="156"/>
      <c r="B871" s="156"/>
      <c r="C871" s="156"/>
      <c r="D871" s="156"/>
      <c r="E871" s="156"/>
      <c r="F871" s="156"/>
      <c r="G871" s="156"/>
      <c r="H871" s="156"/>
      <c r="I871" s="156"/>
      <c r="J871" s="156"/>
      <c r="L871" s="156"/>
      <c r="M871" s="156"/>
      <c r="N871" s="156"/>
      <c r="O871" s="156"/>
      <c r="P871" s="156"/>
      <c r="Q871" s="156"/>
      <c r="R871" s="156"/>
      <c r="S871" s="156"/>
      <c r="T871" s="156"/>
      <c r="U871" s="156"/>
      <c r="V871" s="156"/>
      <c r="W871" s="156"/>
      <c r="X871" s="156"/>
      <c r="Y871" s="156"/>
      <c r="Z871" s="156"/>
    </row>
    <row r="872" spans="1:26" ht="16.2" thickBot="1" x14ac:dyDescent="0.35">
      <c r="A872" s="156"/>
      <c r="B872" s="156"/>
      <c r="C872" s="156"/>
      <c r="D872" s="156"/>
      <c r="E872" s="156"/>
      <c r="F872" s="156"/>
      <c r="G872" s="156"/>
      <c r="H872" s="156"/>
      <c r="I872" s="156"/>
      <c r="J872" s="156"/>
      <c r="L872" s="156"/>
      <c r="M872" s="156"/>
      <c r="N872" s="156"/>
      <c r="O872" s="156"/>
      <c r="P872" s="156"/>
      <c r="Q872" s="156"/>
      <c r="R872" s="156"/>
      <c r="S872" s="156"/>
      <c r="T872" s="156"/>
      <c r="U872" s="156"/>
      <c r="V872" s="156"/>
      <c r="W872" s="156"/>
      <c r="X872" s="156"/>
      <c r="Y872" s="156"/>
      <c r="Z872" s="156"/>
    </row>
    <row r="873" spans="1:26" ht="16.2" thickBot="1" x14ac:dyDescent="0.35">
      <c r="A873" s="156"/>
      <c r="B873" s="156"/>
      <c r="C873" s="156"/>
      <c r="D873" s="156"/>
      <c r="E873" s="156"/>
      <c r="F873" s="156"/>
      <c r="G873" s="156"/>
      <c r="H873" s="156"/>
      <c r="I873" s="156"/>
      <c r="J873" s="156"/>
      <c r="L873" s="156"/>
      <c r="M873" s="156"/>
      <c r="N873" s="156"/>
      <c r="O873" s="156"/>
      <c r="P873" s="156"/>
      <c r="Q873" s="156"/>
      <c r="R873" s="156"/>
      <c r="S873" s="156"/>
      <c r="T873" s="156"/>
      <c r="U873" s="156"/>
      <c r="V873" s="156"/>
      <c r="W873" s="156"/>
      <c r="X873" s="156"/>
      <c r="Y873" s="156"/>
      <c r="Z873" s="156"/>
    </row>
    <row r="874" spans="1:26" ht="16.2" thickBot="1" x14ac:dyDescent="0.35">
      <c r="A874" s="156"/>
      <c r="B874" s="156"/>
      <c r="C874" s="156"/>
      <c r="D874" s="156"/>
      <c r="E874" s="156"/>
      <c r="F874" s="156"/>
      <c r="G874" s="156"/>
      <c r="H874" s="156"/>
      <c r="I874" s="156"/>
      <c r="J874" s="156"/>
      <c r="L874" s="156"/>
      <c r="M874" s="156"/>
      <c r="N874" s="156"/>
      <c r="O874" s="156"/>
      <c r="P874" s="156"/>
      <c r="Q874" s="156"/>
      <c r="R874" s="156"/>
      <c r="S874" s="156"/>
      <c r="T874" s="156"/>
      <c r="U874" s="156"/>
      <c r="V874" s="156"/>
      <c r="W874" s="156"/>
      <c r="X874" s="156"/>
      <c r="Y874" s="156"/>
      <c r="Z874" s="156"/>
    </row>
    <row r="875" spans="1:26" ht="16.2" thickBot="1" x14ac:dyDescent="0.35">
      <c r="A875" s="156"/>
      <c r="B875" s="156"/>
      <c r="C875" s="156"/>
      <c r="D875" s="156"/>
      <c r="E875" s="156"/>
      <c r="F875" s="156"/>
      <c r="G875" s="156"/>
      <c r="H875" s="156"/>
      <c r="I875" s="156"/>
      <c r="J875" s="156"/>
      <c r="L875" s="156"/>
      <c r="M875" s="156"/>
      <c r="N875" s="156"/>
      <c r="O875" s="156"/>
      <c r="P875" s="156"/>
      <c r="Q875" s="156"/>
      <c r="R875" s="156"/>
      <c r="S875" s="156"/>
      <c r="T875" s="156"/>
      <c r="U875" s="156"/>
      <c r="V875" s="156"/>
      <c r="W875" s="156"/>
      <c r="X875" s="156"/>
      <c r="Y875" s="156"/>
      <c r="Z875" s="156"/>
    </row>
    <row r="876" spans="1:26" ht="16.2" thickBot="1" x14ac:dyDescent="0.35">
      <c r="A876" s="156"/>
      <c r="B876" s="156"/>
      <c r="C876" s="156"/>
      <c r="D876" s="156"/>
      <c r="E876" s="156"/>
      <c r="F876" s="156"/>
      <c r="G876" s="156"/>
      <c r="H876" s="156"/>
      <c r="I876" s="156"/>
      <c r="J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6"/>
      <c r="V876" s="156"/>
      <c r="W876" s="156"/>
      <c r="X876" s="156"/>
      <c r="Y876" s="156"/>
      <c r="Z876" s="156"/>
    </row>
    <row r="877" spans="1:26" ht="16.2" thickBot="1" x14ac:dyDescent="0.35">
      <c r="A877" s="156"/>
      <c r="B877" s="156"/>
      <c r="C877" s="156"/>
      <c r="D877" s="156"/>
      <c r="E877" s="156"/>
      <c r="F877" s="156"/>
      <c r="G877" s="156"/>
      <c r="H877" s="156"/>
      <c r="I877" s="156"/>
      <c r="J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6"/>
      <c r="V877" s="156"/>
      <c r="W877" s="156"/>
      <c r="X877" s="156"/>
      <c r="Y877" s="156"/>
      <c r="Z877" s="156"/>
    </row>
    <row r="878" spans="1:26" ht="16.2" thickBot="1" x14ac:dyDescent="0.35">
      <c r="A878" s="156"/>
      <c r="B878" s="156"/>
      <c r="C878" s="156"/>
      <c r="D878" s="156"/>
      <c r="E878" s="156"/>
      <c r="F878" s="156"/>
      <c r="G878" s="156"/>
      <c r="H878" s="156"/>
      <c r="I878" s="156"/>
      <c r="J878" s="156"/>
      <c r="L878" s="156"/>
      <c r="M878" s="156"/>
      <c r="N878" s="156"/>
      <c r="O878" s="156"/>
      <c r="P878" s="156"/>
      <c r="Q878" s="156"/>
      <c r="R878" s="156"/>
      <c r="S878" s="156"/>
      <c r="T878" s="156"/>
      <c r="U878" s="156"/>
      <c r="V878" s="156"/>
      <c r="W878" s="156"/>
      <c r="X878" s="156"/>
      <c r="Y878" s="156"/>
      <c r="Z878" s="156"/>
    </row>
    <row r="879" spans="1:26" ht="16.2" thickBot="1" x14ac:dyDescent="0.35">
      <c r="A879" s="156"/>
      <c r="B879" s="156"/>
      <c r="C879" s="156"/>
      <c r="D879" s="156"/>
      <c r="E879" s="156"/>
      <c r="F879" s="156"/>
      <c r="G879" s="156"/>
      <c r="H879" s="156"/>
      <c r="I879" s="156"/>
      <c r="J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6"/>
      <c r="V879" s="156"/>
      <c r="W879" s="156"/>
      <c r="X879" s="156"/>
      <c r="Y879" s="156"/>
      <c r="Z879" s="156"/>
    </row>
    <row r="880" spans="1:26" ht="16.2" thickBot="1" x14ac:dyDescent="0.35">
      <c r="A880" s="156"/>
      <c r="B880" s="156"/>
      <c r="C880" s="156"/>
      <c r="D880" s="156"/>
      <c r="E880" s="156"/>
      <c r="F880" s="156"/>
      <c r="G880" s="156"/>
      <c r="H880" s="156"/>
      <c r="I880" s="156"/>
      <c r="J880" s="156"/>
      <c r="L880" s="156"/>
      <c r="M880" s="156"/>
      <c r="N880" s="156"/>
      <c r="O880" s="156"/>
      <c r="P880" s="156"/>
      <c r="Q880" s="156"/>
      <c r="R880" s="156"/>
      <c r="S880" s="156"/>
      <c r="T880" s="156"/>
      <c r="U880" s="156"/>
      <c r="V880" s="156"/>
      <c r="W880" s="156"/>
      <c r="X880" s="156"/>
      <c r="Y880" s="156"/>
      <c r="Z880" s="156"/>
    </row>
    <row r="881" spans="1:26" ht="16.2" thickBot="1" x14ac:dyDescent="0.35">
      <c r="A881" s="156"/>
      <c r="B881" s="156"/>
      <c r="C881" s="156"/>
      <c r="D881" s="156"/>
      <c r="E881" s="156"/>
      <c r="F881" s="156"/>
      <c r="G881" s="156"/>
      <c r="H881" s="156"/>
      <c r="I881" s="156"/>
      <c r="J881" s="156"/>
      <c r="L881" s="156"/>
      <c r="M881" s="156"/>
      <c r="N881" s="156"/>
      <c r="O881" s="156"/>
      <c r="P881" s="156"/>
      <c r="Q881" s="156"/>
      <c r="R881" s="156"/>
      <c r="S881" s="156"/>
      <c r="T881" s="156"/>
      <c r="U881" s="156"/>
      <c r="V881" s="156"/>
      <c r="W881" s="156"/>
      <c r="X881" s="156"/>
      <c r="Y881" s="156"/>
      <c r="Z881" s="156"/>
    </row>
    <row r="882" spans="1:26" ht="16.2" thickBot="1" x14ac:dyDescent="0.35">
      <c r="A882" s="156"/>
      <c r="B882" s="156"/>
      <c r="C882" s="156"/>
      <c r="D882" s="156"/>
      <c r="E882" s="156"/>
      <c r="F882" s="156"/>
      <c r="G882" s="156"/>
      <c r="H882" s="156"/>
      <c r="I882" s="156"/>
      <c r="J882" s="156"/>
      <c r="L882" s="156"/>
      <c r="M882" s="156"/>
      <c r="N882" s="156"/>
      <c r="O882" s="156"/>
      <c r="P882" s="156"/>
      <c r="Q882" s="156"/>
      <c r="R882" s="156"/>
      <c r="S882" s="156"/>
      <c r="T882" s="156"/>
      <c r="U882" s="156"/>
      <c r="V882" s="156"/>
      <c r="W882" s="156"/>
      <c r="X882" s="156"/>
      <c r="Y882" s="156"/>
      <c r="Z882" s="156"/>
    </row>
    <row r="883" spans="1:26" ht="16.2" thickBot="1" x14ac:dyDescent="0.35">
      <c r="A883" s="156"/>
      <c r="B883" s="156"/>
      <c r="C883" s="156"/>
      <c r="D883" s="156"/>
      <c r="E883" s="156"/>
      <c r="F883" s="156"/>
      <c r="G883" s="156"/>
      <c r="H883" s="156"/>
      <c r="I883" s="156"/>
      <c r="J883" s="156"/>
      <c r="L883" s="156"/>
      <c r="M883" s="156"/>
      <c r="N883" s="156"/>
      <c r="O883" s="156"/>
      <c r="P883" s="156"/>
      <c r="Q883" s="156"/>
      <c r="R883" s="156"/>
      <c r="S883" s="156"/>
      <c r="T883" s="156"/>
      <c r="U883" s="156"/>
      <c r="V883" s="156"/>
      <c r="W883" s="156"/>
      <c r="X883" s="156"/>
      <c r="Y883" s="156"/>
      <c r="Z883" s="156"/>
    </row>
    <row r="884" spans="1:26" ht="16.2" thickBot="1" x14ac:dyDescent="0.35">
      <c r="A884" s="156"/>
      <c r="B884" s="156"/>
      <c r="C884" s="156"/>
      <c r="D884" s="156"/>
      <c r="E884" s="156"/>
      <c r="F884" s="156"/>
      <c r="G884" s="156"/>
      <c r="H884" s="156"/>
      <c r="I884" s="156"/>
      <c r="J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6"/>
      <c r="V884" s="156"/>
      <c r="W884" s="156"/>
      <c r="X884" s="156"/>
      <c r="Y884" s="156"/>
      <c r="Z884" s="156"/>
    </row>
    <row r="885" spans="1:26" ht="16.2" thickBot="1" x14ac:dyDescent="0.35">
      <c r="A885" s="156"/>
      <c r="B885" s="156"/>
      <c r="C885" s="156"/>
      <c r="D885" s="156"/>
      <c r="E885" s="156"/>
      <c r="F885" s="156"/>
      <c r="G885" s="156"/>
      <c r="H885" s="156"/>
      <c r="I885" s="156"/>
      <c r="J885" s="156"/>
      <c r="L885" s="156"/>
      <c r="M885" s="156"/>
      <c r="N885" s="156"/>
      <c r="O885" s="156"/>
      <c r="P885" s="156"/>
      <c r="Q885" s="156"/>
      <c r="R885" s="156"/>
      <c r="S885" s="156"/>
      <c r="T885" s="156"/>
      <c r="U885" s="156"/>
      <c r="V885" s="156"/>
      <c r="W885" s="156"/>
      <c r="X885" s="156"/>
      <c r="Y885" s="156"/>
      <c r="Z885" s="156"/>
    </row>
    <row r="886" spans="1:26" ht="16.2" thickBot="1" x14ac:dyDescent="0.35">
      <c r="A886" s="156"/>
      <c r="B886" s="156"/>
      <c r="C886" s="156"/>
      <c r="D886" s="156"/>
      <c r="E886" s="156"/>
      <c r="F886" s="156"/>
      <c r="G886" s="156"/>
      <c r="H886" s="156"/>
      <c r="I886" s="156"/>
      <c r="J886" s="156"/>
      <c r="L886" s="156"/>
      <c r="M886" s="156"/>
      <c r="N886" s="156"/>
      <c r="O886" s="156"/>
      <c r="P886" s="156"/>
      <c r="Q886" s="156"/>
      <c r="R886" s="156"/>
      <c r="S886" s="156"/>
      <c r="T886" s="156"/>
      <c r="U886" s="156"/>
      <c r="V886" s="156"/>
      <c r="W886" s="156"/>
      <c r="X886" s="156"/>
      <c r="Y886" s="156"/>
      <c r="Z886" s="156"/>
    </row>
    <row r="887" spans="1:26" ht="16.2" thickBot="1" x14ac:dyDescent="0.35">
      <c r="A887" s="156"/>
      <c r="B887" s="156"/>
      <c r="C887" s="156"/>
      <c r="D887" s="156"/>
      <c r="E887" s="156"/>
      <c r="F887" s="156"/>
      <c r="G887" s="156"/>
      <c r="H887" s="156"/>
      <c r="I887" s="156"/>
      <c r="J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6"/>
      <c r="V887" s="156"/>
      <c r="W887" s="156"/>
      <c r="X887" s="156"/>
      <c r="Y887" s="156"/>
      <c r="Z887" s="156"/>
    </row>
    <row r="888" spans="1:26" ht="16.2" thickBot="1" x14ac:dyDescent="0.35">
      <c r="A888" s="156"/>
      <c r="B888" s="156"/>
      <c r="C888" s="156"/>
      <c r="D888" s="156"/>
      <c r="E888" s="156"/>
      <c r="F888" s="156"/>
      <c r="G888" s="156"/>
      <c r="H888" s="156"/>
      <c r="I888" s="156"/>
      <c r="J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6"/>
      <c r="V888" s="156"/>
      <c r="W888" s="156"/>
      <c r="X888" s="156"/>
      <c r="Y888" s="156"/>
      <c r="Z888" s="156"/>
    </row>
    <row r="889" spans="1:26" ht="16.2" thickBot="1" x14ac:dyDescent="0.35">
      <c r="A889" s="156"/>
      <c r="B889" s="156"/>
      <c r="C889" s="156"/>
      <c r="D889" s="156"/>
      <c r="E889" s="156"/>
      <c r="F889" s="156"/>
      <c r="G889" s="156"/>
      <c r="H889" s="156"/>
      <c r="I889" s="156"/>
      <c r="J889" s="156"/>
      <c r="L889" s="156"/>
      <c r="M889" s="156"/>
      <c r="N889" s="156"/>
      <c r="O889" s="156"/>
      <c r="P889" s="156"/>
      <c r="Q889" s="156"/>
      <c r="R889" s="156"/>
      <c r="S889" s="156"/>
      <c r="T889" s="156"/>
      <c r="U889" s="156"/>
      <c r="V889" s="156"/>
      <c r="W889" s="156"/>
      <c r="X889" s="156"/>
      <c r="Y889" s="156"/>
      <c r="Z889" s="156"/>
    </row>
    <row r="890" spans="1:26" ht="16.2" thickBot="1" x14ac:dyDescent="0.35">
      <c r="A890" s="156"/>
      <c r="B890" s="156"/>
      <c r="C890" s="156"/>
      <c r="D890" s="156"/>
      <c r="E890" s="156"/>
      <c r="F890" s="156"/>
      <c r="G890" s="156"/>
      <c r="H890" s="156"/>
      <c r="I890" s="156"/>
      <c r="J890" s="156"/>
      <c r="L890" s="156"/>
      <c r="M890" s="156"/>
      <c r="N890" s="156"/>
      <c r="O890" s="156"/>
      <c r="P890" s="156"/>
      <c r="Q890" s="156"/>
      <c r="R890" s="156"/>
      <c r="S890" s="156"/>
      <c r="T890" s="156"/>
      <c r="U890" s="156"/>
      <c r="V890" s="156"/>
      <c r="W890" s="156"/>
      <c r="X890" s="156"/>
      <c r="Y890" s="156"/>
      <c r="Z890" s="156"/>
    </row>
    <row r="891" spans="1:26" ht="16.2" thickBot="1" x14ac:dyDescent="0.35">
      <c r="A891" s="156"/>
      <c r="B891" s="156"/>
      <c r="C891" s="156"/>
      <c r="D891" s="156"/>
      <c r="E891" s="156"/>
      <c r="F891" s="156"/>
      <c r="G891" s="156"/>
      <c r="H891" s="156"/>
      <c r="I891" s="156"/>
      <c r="J891" s="156"/>
      <c r="L891" s="156"/>
      <c r="M891" s="156"/>
      <c r="N891" s="156"/>
      <c r="O891" s="156"/>
      <c r="P891" s="156"/>
      <c r="Q891" s="156"/>
      <c r="R891" s="156"/>
      <c r="S891" s="156"/>
      <c r="T891" s="156"/>
      <c r="U891" s="156"/>
      <c r="V891" s="156"/>
      <c r="W891" s="156"/>
      <c r="X891" s="156"/>
      <c r="Y891" s="156"/>
      <c r="Z891" s="156"/>
    </row>
    <row r="892" spans="1:26" ht="16.2" thickBot="1" x14ac:dyDescent="0.35">
      <c r="A892" s="156"/>
      <c r="B892" s="156"/>
      <c r="C892" s="156"/>
      <c r="D892" s="156"/>
      <c r="E892" s="156"/>
      <c r="F892" s="156"/>
      <c r="G892" s="156"/>
      <c r="H892" s="156"/>
      <c r="I892" s="156"/>
      <c r="J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</row>
    <row r="893" spans="1:26" ht="16.2" thickBot="1" x14ac:dyDescent="0.35">
      <c r="A893" s="156"/>
      <c r="B893" s="156"/>
      <c r="C893" s="156"/>
      <c r="D893" s="156"/>
      <c r="E893" s="156"/>
      <c r="F893" s="156"/>
      <c r="G893" s="156"/>
      <c r="H893" s="156"/>
      <c r="I893" s="156"/>
      <c r="J893" s="156"/>
      <c r="L893" s="156"/>
      <c r="M893" s="156"/>
      <c r="N893" s="156"/>
      <c r="O893" s="156"/>
      <c r="P893" s="156"/>
      <c r="Q893" s="156"/>
      <c r="R893" s="156"/>
      <c r="S893" s="156"/>
      <c r="T893" s="156"/>
      <c r="U893" s="156"/>
      <c r="V893" s="156"/>
      <c r="W893" s="156"/>
      <c r="X893" s="156"/>
      <c r="Y893" s="156"/>
      <c r="Z893" s="156"/>
    </row>
    <row r="894" spans="1:26" ht="16.2" thickBot="1" x14ac:dyDescent="0.35">
      <c r="A894" s="156"/>
      <c r="B894" s="156"/>
      <c r="C894" s="156"/>
      <c r="D894" s="156"/>
      <c r="E894" s="156"/>
      <c r="F894" s="156"/>
      <c r="G894" s="156"/>
      <c r="H894" s="156"/>
      <c r="I894" s="156"/>
      <c r="J894" s="156"/>
      <c r="L894" s="156"/>
      <c r="M894" s="156"/>
      <c r="N894" s="156"/>
      <c r="O894" s="156"/>
      <c r="P894" s="156"/>
      <c r="Q894" s="156"/>
      <c r="R894" s="156"/>
      <c r="S894" s="156"/>
      <c r="T894" s="156"/>
      <c r="U894" s="156"/>
      <c r="V894" s="156"/>
      <c r="W894" s="156"/>
      <c r="X894" s="156"/>
      <c r="Y894" s="156"/>
      <c r="Z894" s="156"/>
    </row>
    <row r="895" spans="1:26" ht="16.2" thickBot="1" x14ac:dyDescent="0.35">
      <c r="A895" s="156"/>
      <c r="B895" s="156"/>
      <c r="C895" s="156"/>
      <c r="D895" s="156"/>
      <c r="E895" s="156"/>
      <c r="F895" s="156"/>
      <c r="G895" s="156"/>
      <c r="H895" s="156"/>
      <c r="I895" s="156"/>
      <c r="J895" s="156"/>
      <c r="L895" s="156"/>
      <c r="M895" s="156"/>
      <c r="N895" s="156"/>
      <c r="O895" s="156"/>
      <c r="P895" s="156"/>
      <c r="Q895" s="156"/>
      <c r="R895" s="156"/>
      <c r="S895" s="156"/>
      <c r="T895" s="156"/>
      <c r="U895" s="156"/>
      <c r="V895" s="156"/>
      <c r="W895" s="156"/>
      <c r="X895" s="156"/>
      <c r="Y895" s="156"/>
      <c r="Z895" s="156"/>
    </row>
    <row r="896" spans="1:26" ht="16.2" thickBot="1" x14ac:dyDescent="0.35">
      <c r="A896" s="156"/>
      <c r="B896" s="156"/>
      <c r="C896" s="156"/>
      <c r="D896" s="156"/>
      <c r="E896" s="156"/>
      <c r="F896" s="156"/>
      <c r="G896" s="156"/>
      <c r="H896" s="156"/>
      <c r="I896" s="156"/>
      <c r="J896" s="156"/>
      <c r="L896" s="156"/>
      <c r="M896" s="156"/>
      <c r="N896" s="156"/>
      <c r="O896" s="156"/>
      <c r="P896" s="156"/>
      <c r="Q896" s="156"/>
      <c r="R896" s="156"/>
      <c r="S896" s="156"/>
      <c r="T896" s="156"/>
      <c r="U896" s="156"/>
      <c r="V896" s="156"/>
      <c r="W896" s="156"/>
      <c r="X896" s="156"/>
      <c r="Y896" s="156"/>
      <c r="Z896" s="156"/>
    </row>
    <row r="897" spans="1:26" ht="16.2" thickBot="1" x14ac:dyDescent="0.35">
      <c r="A897" s="156"/>
      <c r="B897" s="156"/>
      <c r="C897" s="156"/>
      <c r="D897" s="156"/>
      <c r="E897" s="156"/>
      <c r="F897" s="156"/>
      <c r="G897" s="156"/>
      <c r="H897" s="156"/>
      <c r="I897" s="156"/>
      <c r="J897" s="156"/>
      <c r="L897" s="156"/>
      <c r="M897" s="156"/>
      <c r="N897" s="156"/>
      <c r="O897" s="156"/>
      <c r="P897" s="156"/>
      <c r="Q897" s="156"/>
      <c r="R897" s="156"/>
      <c r="S897" s="156"/>
      <c r="T897" s="156"/>
      <c r="U897" s="156"/>
      <c r="V897" s="156"/>
      <c r="W897" s="156"/>
      <c r="X897" s="156"/>
      <c r="Y897" s="156"/>
      <c r="Z897" s="156"/>
    </row>
    <row r="898" spans="1:26" ht="16.2" thickBot="1" x14ac:dyDescent="0.35">
      <c r="A898" s="156"/>
      <c r="B898" s="156"/>
      <c r="C898" s="156"/>
      <c r="D898" s="156"/>
      <c r="E898" s="156"/>
      <c r="F898" s="156"/>
      <c r="G898" s="156"/>
      <c r="H898" s="156"/>
      <c r="I898" s="156"/>
      <c r="J898" s="156"/>
      <c r="L898" s="156"/>
      <c r="M898" s="156"/>
      <c r="N898" s="156"/>
      <c r="O898" s="156"/>
      <c r="P898" s="156"/>
      <c r="Q898" s="156"/>
      <c r="R898" s="156"/>
      <c r="S898" s="156"/>
      <c r="T898" s="156"/>
      <c r="U898" s="156"/>
      <c r="V898" s="156"/>
      <c r="W898" s="156"/>
      <c r="X898" s="156"/>
      <c r="Y898" s="156"/>
      <c r="Z898" s="156"/>
    </row>
    <row r="899" spans="1:26" ht="16.2" thickBot="1" x14ac:dyDescent="0.35">
      <c r="A899" s="156"/>
      <c r="B899" s="156"/>
      <c r="C899" s="156"/>
      <c r="D899" s="156"/>
      <c r="E899" s="156"/>
      <c r="F899" s="156"/>
      <c r="G899" s="156"/>
      <c r="H899" s="156"/>
      <c r="I899" s="156"/>
      <c r="J899" s="156"/>
      <c r="L899" s="156"/>
      <c r="M899" s="156"/>
      <c r="N899" s="156"/>
      <c r="O899" s="156"/>
      <c r="P899" s="156"/>
      <c r="Q899" s="156"/>
      <c r="R899" s="156"/>
      <c r="S899" s="156"/>
      <c r="T899" s="156"/>
      <c r="U899" s="156"/>
      <c r="V899" s="156"/>
      <c r="W899" s="156"/>
      <c r="X899" s="156"/>
      <c r="Y899" s="156"/>
      <c r="Z899" s="156"/>
    </row>
    <row r="900" spans="1:26" ht="16.2" thickBot="1" x14ac:dyDescent="0.35">
      <c r="A900" s="156"/>
      <c r="B900" s="156"/>
      <c r="C900" s="156"/>
      <c r="D900" s="156"/>
      <c r="E900" s="156"/>
      <c r="F900" s="156"/>
      <c r="G900" s="156"/>
      <c r="H900" s="156"/>
      <c r="I900" s="156"/>
      <c r="J900" s="156"/>
      <c r="L900" s="156"/>
      <c r="M900" s="156"/>
      <c r="N900" s="156"/>
      <c r="O900" s="156"/>
      <c r="P900" s="156"/>
      <c r="Q900" s="156"/>
      <c r="R900" s="156"/>
      <c r="S900" s="156"/>
      <c r="T900" s="156"/>
      <c r="U900" s="156"/>
      <c r="V900" s="156"/>
      <c r="W900" s="156"/>
      <c r="X900" s="156"/>
      <c r="Y900" s="156"/>
      <c r="Z900" s="156"/>
    </row>
    <row r="901" spans="1:26" ht="16.2" thickBot="1" x14ac:dyDescent="0.35">
      <c r="A901" s="156"/>
      <c r="B901" s="156"/>
      <c r="C901" s="156"/>
      <c r="D901" s="156"/>
      <c r="E901" s="156"/>
      <c r="F901" s="156"/>
      <c r="G901" s="156"/>
      <c r="H901" s="156"/>
      <c r="I901" s="156"/>
      <c r="J901" s="156"/>
      <c r="L901" s="156"/>
      <c r="M901" s="156"/>
      <c r="N901" s="156"/>
      <c r="O901" s="156"/>
      <c r="P901" s="156"/>
      <c r="Q901" s="156"/>
      <c r="R901" s="156"/>
      <c r="S901" s="156"/>
      <c r="T901" s="156"/>
      <c r="U901" s="156"/>
      <c r="V901" s="156"/>
      <c r="W901" s="156"/>
      <c r="X901" s="156"/>
      <c r="Y901" s="156"/>
      <c r="Z901" s="156"/>
    </row>
    <row r="902" spans="1:26" ht="16.2" thickBot="1" x14ac:dyDescent="0.35">
      <c r="A902" s="156"/>
      <c r="B902" s="156"/>
      <c r="C902" s="156"/>
      <c r="D902" s="156"/>
      <c r="E902" s="156"/>
      <c r="F902" s="156"/>
      <c r="G902" s="156"/>
      <c r="H902" s="156"/>
      <c r="I902" s="156"/>
      <c r="J902" s="156"/>
      <c r="L902" s="156"/>
      <c r="M902" s="156"/>
      <c r="N902" s="156"/>
      <c r="O902" s="156"/>
      <c r="P902" s="156"/>
      <c r="Q902" s="156"/>
      <c r="R902" s="156"/>
      <c r="S902" s="156"/>
      <c r="T902" s="156"/>
      <c r="U902" s="156"/>
      <c r="V902" s="156"/>
      <c r="W902" s="156"/>
      <c r="X902" s="156"/>
      <c r="Y902" s="156"/>
      <c r="Z902" s="156"/>
    </row>
    <row r="903" spans="1:26" ht="16.2" thickBot="1" x14ac:dyDescent="0.35">
      <c r="A903" s="156"/>
      <c r="B903" s="156"/>
      <c r="C903" s="156"/>
      <c r="D903" s="156"/>
      <c r="E903" s="156"/>
      <c r="F903" s="156"/>
      <c r="G903" s="156"/>
      <c r="H903" s="156"/>
      <c r="I903" s="156"/>
      <c r="J903" s="156"/>
      <c r="L903" s="156"/>
      <c r="M903" s="156"/>
      <c r="N903" s="156"/>
      <c r="O903" s="156"/>
      <c r="P903" s="156"/>
      <c r="Q903" s="156"/>
      <c r="R903" s="156"/>
      <c r="S903" s="156"/>
      <c r="T903" s="156"/>
      <c r="U903" s="156"/>
      <c r="V903" s="156"/>
      <c r="W903" s="156"/>
      <c r="X903" s="156"/>
      <c r="Y903" s="156"/>
      <c r="Z903" s="156"/>
    </row>
    <row r="904" spans="1:26" ht="16.2" thickBot="1" x14ac:dyDescent="0.35">
      <c r="A904" s="156"/>
      <c r="B904" s="156"/>
      <c r="C904" s="156"/>
      <c r="D904" s="156"/>
      <c r="E904" s="156"/>
      <c r="F904" s="156"/>
      <c r="G904" s="156"/>
      <c r="H904" s="156"/>
      <c r="I904" s="156"/>
      <c r="J904" s="156"/>
      <c r="L904" s="156"/>
      <c r="M904" s="156"/>
      <c r="N904" s="156"/>
      <c r="O904" s="156"/>
      <c r="P904" s="156"/>
      <c r="Q904" s="156"/>
      <c r="R904" s="156"/>
      <c r="S904" s="156"/>
      <c r="T904" s="156"/>
      <c r="U904" s="156"/>
      <c r="V904" s="156"/>
      <c r="W904" s="156"/>
      <c r="X904" s="156"/>
      <c r="Y904" s="156"/>
      <c r="Z904" s="156"/>
    </row>
    <row r="905" spans="1:26" ht="16.2" thickBot="1" x14ac:dyDescent="0.35">
      <c r="A905" s="156"/>
      <c r="B905" s="156"/>
      <c r="C905" s="156"/>
      <c r="D905" s="156"/>
      <c r="E905" s="156"/>
      <c r="F905" s="156"/>
      <c r="G905" s="156"/>
      <c r="H905" s="156"/>
      <c r="I905" s="156"/>
      <c r="J905" s="156"/>
      <c r="L905" s="156"/>
      <c r="M905" s="156"/>
      <c r="N905" s="156"/>
      <c r="O905" s="156"/>
      <c r="P905" s="156"/>
      <c r="Q905" s="156"/>
      <c r="R905" s="156"/>
      <c r="S905" s="156"/>
      <c r="T905" s="156"/>
      <c r="U905" s="156"/>
      <c r="V905" s="156"/>
      <c r="W905" s="156"/>
      <c r="X905" s="156"/>
      <c r="Y905" s="156"/>
      <c r="Z905" s="156"/>
    </row>
    <row r="906" spans="1:26" ht="16.2" thickBot="1" x14ac:dyDescent="0.35">
      <c r="A906" s="156"/>
      <c r="B906" s="156"/>
      <c r="C906" s="156"/>
      <c r="D906" s="156"/>
      <c r="E906" s="156"/>
      <c r="F906" s="156"/>
      <c r="G906" s="156"/>
      <c r="H906" s="156"/>
      <c r="I906" s="156"/>
      <c r="J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6"/>
      <c r="V906" s="156"/>
      <c r="W906" s="156"/>
      <c r="X906" s="156"/>
      <c r="Y906" s="156"/>
      <c r="Z906" s="156"/>
    </row>
    <row r="907" spans="1:26" ht="16.2" thickBot="1" x14ac:dyDescent="0.35">
      <c r="A907" s="156"/>
      <c r="B907" s="156"/>
      <c r="C907" s="156"/>
      <c r="D907" s="156"/>
      <c r="E907" s="156"/>
      <c r="F907" s="156"/>
      <c r="G907" s="156"/>
      <c r="H907" s="156"/>
      <c r="I907" s="156"/>
      <c r="J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6"/>
      <c r="V907" s="156"/>
      <c r="W907" s="156"/>
      <c r="X907" s="156"/>
      <c r="Y907" s="156"/>
      <c r="Z907" s="156"/>
    </row>
    <row r="908" spans="1:26" ht="16.2" thickBot="1" x14ac:dyDescent="0.35">
      <c r="A908" s="156"/>
      <c r="B908" s="156"/>
      <c r="C908" s="156"/>
      <c r="D908" s="156"/>
      <c r="E908" s="156"/>
      <c r="F908" s="156"/>
      <c r="G908" s="156"/>
      <c r="H908" s="156"/>
      <c r="I908" s="156"/>
      <c r="J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  <c r="W908" s="156"/>
      <c r="X908" s="156"/>
      <c r="Y908" s="156"/>
      <c r="Z908" s="156"/>
    </row>
    <row r="909" spans="1:26" ht="16.2" thickBot="1" x14ac:dyDescent="0.35">
      <c r="A909" s="156"/>
      <c r="B909" s="156"/>
      <c r="C909" s="156"/>
      <c r="D909" s="156"/>
      <c r="E909" s="156"/>
      <c r="F909" s="156"/>
      <c r="G909" s="156"/>
      <c r="H909" s="156"/>
      <c r="I909" s="156"/>
      <c r="J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  <c r="W909" s="156"/>
      <c r="X909" s="156"/>
      <c r="Y909" s="156"/>
      <c r="Z909" s="156"/>
    </row>
    <row r="910" spans="1:26" ht="16.2" thickBot="1" x14ac:dyDescent="0.35">
      <c r="A910" s="156"/>
      <c r="B910" s="156"/>
      <c r="C910" s="156"/>
      <c r="D910" s="156"/>
      <c r="E910" s="156"/>
      <c r="F910" s="156"/>
      <c r="G910" s="156"/>
      <c r="H910" s="156"/>
      <c r="I910" s="156"/>
      <c r="J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  <c r="W910" s="156"/>
      <c r="X910" s="156"/>
      <c r="Y910" s="156"/>
      <c r="Z910" s="156"/>
    </row>
    <row r="911" spans="1:26" ht="16.2" thickBot="1" x14ac:dyDescent="0.35">
      <c r="A911" s="156"/>
      <c r="B911" s="156"/>
      <c r="C911" s="156"/>
      <c r="D911" s="156"/>
      <c r="E911" s="156"/>
      <c r="F911" s="156"/>
      <c r="G911" s="156"/>
      <c r="H911" s="156"/>
      <c r="I911" s="156"/>
      <c r="J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  <c r="W911" s="156"/>
      <c r="X911" s="156"/>
      <c r="Y911" s="156"/>
      <c r="Z911" s="156"/>
    </row>
    <row r="912" spans="1:26" ht="16.2" thickBot="1" x14ac:dyDescent="0.35">
      <c r="A912" s="156"/>
      <c r="B912" s="156"/>
      <c r="C912" s="156"/>
      <c r="D912" s="156"/>
      <c r="E912" s="156"/>
      <c r="F912" s="156"/>
      <c r="G912" s="156"/>
      <c r="H912" s="156"/>
      <c r="I912" s="156"/>
      <c r="J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  <c r="W912" s="156"/>
      <c r="X912" s="156"/>
      <c r="Y912" s="156"/>
      <c r="Z912" s="156"/>
    </row>
    <row r="913" spans="1:26" ht="16.2" thickBot="1" x14ac:dyDescent="0.35">
      <c r="A913" s="156"/>
      <c r="B913" s="156"/>
      <c r="C913" s="156"/>
      <c r="D913" s="156"/>
      <c r="E913" s="156"/>
      <c r="F913" s="156"/>
      <c r="G913" s="156"/>
      <c r="H913" s="156"/>
      <c r="I913" s="156"/>
      <c r="J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  <c r="W913" s="156"/>
      <c r="X913" s="156"/>
      <c r="Y913" s="156"/>
      <c r="Z913" s="156"/>
    </row>
    <row r="914" spans="1:26" ht="16.2" thickBot="1" x14ac:dyDescent="0.35">
      <c r="A914" s="156"/>
      <c r="B914" s="156"/>
      <c r="C914" s="156"/>
      <c r="D914" s="156"/>
      <c r="E914" s="156"/>
      <c r="F914" s="156"/>
      <c r="G914" s="156"/>
      <c r="H914" s="156"/>
      <c r="I914" s="156"/>
      <c r="J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  <c r="W914" s="156"/>
      <c r="X914" s="156"/>
      <c r="Y914" s="156"/>
      <c r="Z914" s="156"/>
    </row>
    <row r="915" spans="1:26" ht="16.2" thickBot="1" x14ac:dyDescent="0.35">
      <c r="A915" s="156"/>
      <c r="B915" s="156"/>
      <c r="C915" s="156"/>
      <c r="D915" s="156"/>
      <c r="E915" s="156"/>
      <c r="F915" s="156"/>
      <c r="G915" s="156"/>
      <c r="H915" s="156"/>
      <c r="I915" s="156"/>
      <c r="J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</row>
    <row r="916" spans="1:26" ht="16.2" thickBot="1" x14ac:dyDescent="0.35">
      <c r="A916" s="156"/>
      <c r="B916" s="156"/>
      <c r="C916" s="156"/>
      <c r="D916" s="156"/>
      <c r="E916" s="156"/>
      <c r="F916" s="156"/>
      <c r="G916" s="156"/>
      <c r="H916" s="156"/>
      <c r="I916" s="156"/>
      <c r="J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</row>
    <row r="917" spans="1:26" ht="16.2" thickBot="1" x14ac:dyDescent="0.35">
      <c r="A917" s="156"/>
      <c r="B917" s="156"/>
      <c r="C917" s="156"/>
      <c r="D917" s="156"/>
      <c r="E917" s="156"/>
      <c r="F917" s="156"/>
      <c r="G917" s="156"/>
      <c r="H917" s="156"/>
      <c r="I917" s="156"/>
      <c r="J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  <c r="W917" s="156"/>
      <c r="X917" s="156"/>
      <c r="Y917" s="156"/>
      <c r="Z917" s="156"/>
    </row>
    <row r="918" spans="1:26" ht="16.2" thickBot="1" x14ac:dyDescent="0.35">
      <c r="A918" s="156"/>
      <c r="B918" s="156"/>
      <c r="C918" s="156"/>
      <c r="D918" s="156"/>
      <c r="E918" s="156"/>
      <c r="F918" s="156"/>
      <c r="G918" s="156"/>
      <c r="H918" s="156"/>
      <c r="I918" s="156"/>
      <c r="J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  <c r="W918" s="156"/>
      <c r="X918" s="156"/>
      <c r="Y918" s="156"/>
      <c r="Z918" s="156"/>
    </row>
    <row r="919" spans="1:26" ht="16.2" thickBot="1" x14ac:dyDescent="0.35">
      <c r="A919" s="156"/>
      <c r="B919" s="156"/>
      <c r="C919" s="156"/>
      <c r="D919" s="156"/>
      <c r="E919" s="156"/>
      <c r="F919" s="156"/>
      <c r="G919" s="156"/>
      <c r="H919" s="156"/>
      <c r="I919" s="156"/>
      <c r="J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  <c r="W919" s="156"/>
      <c r="X919" s="156"/>
      <c r="Y919" s="156"/>
      <c r="Z919" s="156"/>
    </row>
    <row r="920" spans="1:26" ht="16.2" thickBot="1" x14ac:dyDescent="0.35">
      <c r="A920" s="156"/>
      <c r="B920" s="156"/>
      <c r="C920" s="156"/>
      <c r="D920" s="156"/>
      <c r="E920" s="156"/>
      <c r="F920" s="156"/>
      <c r="G920" s="156"/>
      <c r="H920" s="156"/>
      <c r="I920" s="156"/>
      <c r="J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  <c r="W920" s="156"/>
      <c r="X920" s="156"/>
      <c r="Y920" s="156"/>
      <c r="Z920" s="156"/>
    </row>
    <row r="921" spans="1:26" ht="16.2" thickBot="1" x14ac:dyDescent="0.35">
      <c r="A921" s="156"/>
      <c r="B921" s="156"/>
      <c r="C921" s="156"/>
      <c r="D921" s="156"/>
      <c r="E921" s="156"/>
      <c r="F921" s="156"/>
      <c r="G921" s="156"/>
      <c r="H921" s="156"/>
      <c r="I921" s="156"/>
      <c r="J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  <c r="W921" s="156"/>
      <c r="X921" s="156"/>
      <c r="Y921" s="156"/>
      <c r="Z921" s="156"/>
    </row>
    <row r="922" spans="1:26" ht="16.2" thickBot="1" x14ac:dyDescent="0.35">
      <c r="A922" s="156"/>
      <c r="B922" s="156"/>
      <c r="C922" s="156"/>
      <c r="D922" s="156"/>
      <c r="E922" s="156"/>
      <c r="F922" s="156"/>
      <c r="G922" s="156"/>
      <c r="H922" s="156"/>
      <c r="I922" s="156"/>
      <c r="J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  <c r="W922" s="156"/>
      <c r="X922" s="156"/>
      <c r="Y922" s="156"/>
      <c r="Z922" s="156"/>
    </row>
    <row r="923" spans="1:26" ht="16.2" thickBot="1" x14ac:dyDescent="0.35">
      <c r="A923" s="156"/>
      <c r="B923" s="156"/>
      <c r="C923" s="156"/>
      <c r="D923" s="156"/>
      <c r="E923" s="156"/>
      <c r="F923" s="156"/>
      <c r="G923" s="156"/>
      <c r="H923" s="156"/>
      <c r="I923" s="156"/>
      <c r="J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  <c r="W923" s="156"/>
      <c r="X923" s="156"/>
      <c r="Y923" s="156"/>
      <c r="Z923" s="156"/>
    </row>
    <row r="924" spans="1:26" ht="16.2" thickBot="1" x14ac:dyDescent="0.35">
      <c r="A924" s="156"/>
      <c r="B924" s="156"/>
      <c r="C924" s="156"/>
      <c r="D924" s="156"/>
      <c r="E924" s="156"/>
      <c r="F924" s="156"/>
      <c r="G924" s="156"/>
      <c r="H924" s="156"/>
      <c r="I924" s="156"/>
      <c r="J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</row>
    <row r="925" spans="1:26" ht="16.2" thickBot="1" x14ac:dyDescent="0.35">
      <c r="A925" s="156"/>
      <c r="B925" s="156"/>
      <c r="C925" s="156"/>
      <c r="D925" s="156"/>
      <c r="E925" s="156"/>
      <c r="F925" s="156"/>
      <c r="G925" s="156"/>
      <c r="H925" s="156"/>
      <c r="I925" s="156"/>
      <c r="J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</row>
    <row r="926" spans="1:26" ht="16.2" thickBot="1" x14ac:dyDescent="0.35">
      <c r="A926" s="156"/>
      <c r="B926" s="156"/>
      <c r="C926" s="156"/>
      <c r="D926" s="156"/>
      <c r="E926" s="156"/>
      <c r="F926" s="156"/>
      <c r="G926" s="156"/>
      <c r="H926" s="156"/>
      <c r="I926" s="156"/>
      <c r="J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</row>
    <row r="927" spans="1:26" ht="16.2" thickBot="1" x14ac:dyDescent="0.35">
      <c r="A927" s="156"/>
      <c r="B927" s="156"/>
      <c r="C927" s="156"/>
      <c r="D927" s="156"/>
      <c r="E927" s="156"/>
      <c r="F927" s="156"/>
      <c r="G927" s="156"/>
      <c r="H927" s="156"/>
      <c r="I927" s="156"/>
      <c r="J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</row>
    <row r="928" spans="1:26" ht="16.2" thickBot="1" x14ac:dyDescent="0.35">
      <c r="A928" s="156"/>
      <c r="B928" s="156"/>
      <c r="C928" s="156"/>
      <c r="D928" s="156"/>
      <c r="E928" s="156"/>
      <c r="F928" s="156"/>
      <c r="G928" s="156"/>
      <c r="H928" s="156"/>
      <c r="I928" s="156"/>
      <c r="J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</row>
    <row r="929" spans="1:26" ht="16.2" thickBot="1" x14ac:dyDescent="0.35">
      <c r="A929" s="156"/>
      <c r="B929" s="156"/>
      <c r="C929" s="156"/>
      <c r="D929" s="156"/>
      <c r="E929" s="156"/>
      <c r="F929" s="156"/>
      <c r="G929" s="156"/>
      <c r="H929" s="156"/>
      <c r="I929" s="156"/>
      <c r="J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</row>
    <row r="930" spans="1:26" ht="16.2" thickBot="1" x14ac:dyDescent="0.35">
      <c r="A930" s="156"/>
      <c r="B930" s="156"/>
      <c r="C930" s="156"/>
      <c r="D930" s="156"/>
      <c r="E930" s="156"/>
      <c r="F930" s="156"/>
      <c r="G930" s="156"/>
      <c r="H930" s="156"/>
      <c r="I930" s="156"/>
      <c r="J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  <c r="W930" s="156"/>
      <c r="X930" s="156"/>
      <c r="Y930" s="156"/>
      <c r="Z930" s="156"/>
    </row>
    <row r="931" spans="1:26" ht="16.2" thickBot="1" x14ac:dyDescent="0.35">
      <c r="A931" s="156"/>
      <c r="B931" s="156"/>
      <c r="C931" s="156"/>
      <c r="D931" s="156"/>
      <c r="E931" s="156"/>
      <c r="F931" s="156"/>
      <c r="G931" s="156"/>
      <c r="H931" s="156"/>
      <c r="I931" s="156"/>
      <c r="J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  <c r="W931" s="156"/>
      <c r="X931" s="156"/>
      <c r="Y931" s="156"/>
      <c r="Z931" s="156"/>
    </row>
    <row r="932" spans="1:26" ht="16.2" thickBot="1" x14ac:dyDescent="0.35">
      <c r="A932" s="156"/>
      <c r="B932" s="156"/>
      <c r="C932" s="156"/>
      <c r="D932" s="156"/>
      <c r="E932" s="156"/>
      <c r="F932" s="156"/>
      <c r="G932" s="156"/>
      <c r="H932" s="156"/>
      <c r="I932" s="156"/>
      <c r="J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  <c r="W932" s="156"/>
      <c r="X932" s="156"/>
      <c r="Y932" s="156"/>
      <c r="Z932" s="156"/>
    </row>
    <row r="933" spans="1:26" ht="16.2" thickBot="1" x14ac:dyDescent="0.35">
      <c r="A933" s="156"/>
      <c r="B933" s="156"/>
      <c r="C933" s="156"/>
      <c r="D933" s="156"/>
      <c r="E933" s="156"/>
      <c r="F933" s="156"/>
      <c r="G933" s="156"/>
      <c r="H933" s="156"/>
      <c r="I933" s="156"/>
      <c r="J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  <c r="W933" s="156"/>
      <c r="X933" s="156"/>
      <c r="Y933" s="156"/>
      <c r="Z933" s="156"/>
    </row>
    <row r="934" spans="1:26" ht="16.2" thickBot="1" x14ac:dyDescent="0.35">
      <c r="A934" s="156"/>
      <c r="B934" s="156"/>
      <c r="C934" s="156"/>
      <c r="D934" s="156"/>
      <c r="E934" s="156"/>
      <c r="F934" s="156"/>
      <c r="G934" s="156"/>
      <c r="H934" s="156"/>
      <c r="I934" s="156"/>
      <c r="J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  <c r="W934" s="156"/>
      <c r="X934" s="156"/>
      <c r="Y934" s="156"/>
      <c r="Z934" s="156"/>
    </row>
    <row r="935" spans="1:26" ht="16.2" thickBot="1" x14ac:dyDescent="0.35">
      <c r="A935" s="156"/>
      <c r="B935" s="156"/>
      <c r="C935" s="156"/>
      <c r="D935" s="156"/>
      <c r="E935" s="156"/>
      <c r="F935" s="156"/>
      <c r="G935" s="156"/>
      <c r="H935" s="156"/>
      <c r="I935" s="156"/>
      <c r="J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  <c r="W935" s="156"/>
      <c r="X935" s="156"/>
      <c r="Y935" s="156"/>
      <c r="Z935" s="156"/>
    </row>
    <row r="936" spans="1:26" ht="16.2" thickBot="1" x14ac:dyDescent="0.35">
      <c r="A936" s="156"/>
      <c r="B936" s="156"/>
      <c r="C936" s="156"/>
      <c r="D936" s="156"/>
      <c r="E936" s="156"/>
      <c r="F936" s="156"/>
      <c r="G936" s="156"/>
      <c r="H936" s="156"/>
      <c r="I936" s="156"/>
      <c r="J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6"/>
      <c r="V936" s="156"/>
      <c r="W936" s="156"/>
      <c r="X936" s="156"/>
      <c r="Y936" s="156"/>
      <c r="Z936" s="156"/>
    </row>
    <row r="937" spans="1:26" ht="16.2" thickBot="1" x14ac:dyDescent="0.35">
      <c r="A937" s="156"/>
      <c r="B937" s="156"/>
      <c r="C937" s="156"/>
      <c r="D937" s="156"/>
      <c r="E937" s="156"/>
      <c r="F937" s="156"/>
      <c r="G937" s="156"/>
      <c r="H937" s="156"/>
      <c r="I937" s="156"/>
      <c r="J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6"/>
      <c r="V937" s="156"/>
      <c r="W937" s="156"/>
      <c r="X937" s="156"/>
      <c r="Y937" s="156"/>
      <c r="Z937" s="156"/>
    </row>
    <row r="938" spans="1:26" ht="16.2" thickBot="1" x14ac:dyDescent="0.35">
      <c r="A938" s="156"/>
      <c r="B938" s="156"/>
      <c r="C938" s="156"/>
      <c r="D938" s="156"/>
      <c r="E938" s="156"/>
      <c r="F938" s="156"/>
      <c r="G938" s="156"/>
      <c r="H938" s="156"/>
      <c r="I938" s="156"/>
      <c r="J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6"/>
      <c r="V938" s="156"/>
      <c r="W938" s="156"/>
      <c r="X938" s="156"/>
      <c r="Y938" s="156"/>
      <c r="Z938" s="156"/>
    </row>
    <row r="939" spans="1:26" ht="16.2" thickBot="1" x14ac:dyDescent="0.35">
      <c r="A939" s="156"/>
      <c r="B939" s="156"/>
      <c r="C939" s="156"/>
      <c r="D939" s="156"/>
      <c r="E939" s="156"/>
      <c r="F939" s="156"/>
      <c r="G939" s="156"/>
      <c r="H939" s="156"/>
      <c r="I939" s="156"/>
      <c r="J939" s="156"/>
      <c r="L939" s="156"/>
      <c r="M939" s="156"/>
      <c r="N939" s="156"/>
      <c r="O939" s="156"/>
      <c r="P939" s="156"/>
      <c r="Q939" s="156"/>
      <c r="R939" s="156"/>
      <c r="S939" s="156"/>
      <c r="T939" s="156"/>
      <c r="U939" s="156"/>
      <c r="V939" s="156"/>
      <c r="W939" s="156"/>
      <c r="X939" s="156"/>
      <c r="Y939" s="156"/>
      <c r="Z939" s="156"/>
    </row>
    <row r="940" spans="1:26" ht="16.2" thickBot="1" x14ac:dyDescent="0.35">
      <c r="A940" s="156"/>
      <c r="B940" s="156"/>
      <c r="C940" s="156"/>
      <c r="D940" s="156"/>
      <c r="E940" s="156"/>
      <c r="F940" s="156"/>
      <c r="G940" s="156"/>
      <c r="H940" s="156"/>
      <c r="I940" s="156"/>
      <c r="J940" s="156"/>
      <c r="L940" s="156"/>
      <c r="M940" s="156"/>
      <c r="N940" s="156"/>
      <c r="O940" s="156"/>
      <c r="P940" s="156"/>
      <c r="Q940" s="156"/>
      <c r="R940" s="156"/>
      <c r="S940" s="156"/>
      <c r="T940" s="156"/>
      <c r="U940" s="156"/>
      <c r="V940" s="156"/>
      <c r="W940" s="156"/>
      <c r="X940" s="156"/>
      <c r="Y940" s="156"/>
      <c r="Z940" s="156"/>
    </row>
    <row r="941" spans="1:26" ht="16.2" thickBot="1" x14ac:dyDescent="0.35">
      <c r="A941" s="156"/>
      <c r="B941" s="156"/>
      <c r="C941" s="156"/>
      <c r="D941" s="156"/>
      <c r="E941" s="156"/>
      <c r="F941" s="156"/>
      <c r="G941" s="156"/>
      <c r="H941" s="156"/>
      <c r="I941" s="156"/>
      <c r="J941" s="156"/>
      <c r="L941" s="156"/>
      <c r="M941" s="156"/>
      <c r="N941" s="156"/>
      <c r="O941" s="156"/>
      <c r="P941" s="156"/>
      <c r="Q941" s="156"/>
      <c r="R941" s="156"/>
      <c r="S941" s="156"/>
      <c r="T941" s="156"/>
      <c r="U941" s="156"/>
      <c r="V941" s="156"/>
      <c r="W941" s="156"/>
      <c r="X941" s="156"/>
      <c r="Y941" s="156"/>
      <c r="Z941" s="156"/>
    </row>
    <row r="942" spans="1:26" ht="16.2" thickBot="1" x14ac:dyDescent="0.35">
      <c r="A942" s="156"/>
      <c r="B942" s="156"/>
      <c r="C942" s="156"/>
      <c r="D942" s="156"/>
      <c r="E942" s="156"/>
      <c r="F942" s="156"/>
      <c r="G942" s="156"/>
      <c r="H942" s="156"/>
      <c r="I942" s="156"/>
      <c r="J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6"/>
      <c r="V942" s="156"/>
      <c r="W942" s="156"/>
      <c r="X942" s="156"/>
      <c r="Y942" s="156"/>
      <c r="Z942" s="156"/>
    </row>
    <row r="943" spans="1:26" ht="16.2" thickBot="1" x14ac:dyDescent="0.35">
      <c r="A943" s="156"/>
      <c r="B943" s="156"/>
      <c r="C943" s="156"/>
      <c r="D943" s="156"/>
      <c r="E943" s="156"/>
      <c r="F943" s="156"/>
      <c r="G943" s="156"/>
      <c r="H943" s="156"/>
      <c r="I943" s="156"/>
      <c r="J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</row>
    <row r="944" spans="1:26" ht="16.2" thickBot="1" x14ac:dyDescent="0.35">
      <c r="A944" s="156"/>
      <c r="B944" s="156"/>
      <c r="C944" s="156"/>
      <c r="D944" s="156"/>
      <c r="E944" s="156"/>
      <c r="F944" s="156"/>
      <c r="G944" s="156"/>
      <c r="H944" s="156"/>
      <c r="I944" s="156"/>
      <c r="J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6"/>
      <c r="V944" s="156"/>
      <c r="W944" s="156"/>
      <c r="X944" s="156"/>
      <c r="Y944" s="156"/>
      <c r="Z944" s="156"/>
    </row>
    <row r="945" spans="1:26" ht="16.2" thickBot="1" x14ac:dyDescent="0.35">
      <c r="A945" s="156"/>
      <c r="B945" s="156"/>
      <c r="C945" s="156"/>
      <c r="D945" s="156"/>
      <c r="E945" s="156"/>
      <c r="F945" s="156"/>
      <c r="G945" s="156"/>
      <c r="H945" s="156"/>
      <c r="I945" s="156"/>
      <c r="J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6"/>
      <c r="V945" s="156"/>
      <c r="W945" s="156"/>
      <c r="X945" s="156"/>
      <c r="Y945" s="156"/>
      <c r="Z945" s="156"/>
    </row>
    <row r="946" spans="1:26" ht="16.2" thickBot="1" x14ac:dyDescent="0.35">
      <c r="A946" s="156"/>
      <c r="B946" s="156"/>
      <c r="C946" s="156"/>
      <c r="D946" s="156"/>
      <c r="E946" s="156"/>
      <c r="F946" s="156"/>
      <c r="G946" s="156"/>
      <c r="H946" s="156"/>
      <c r="I946" s="156"/>
      <c r="J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6"/>
      <c r="V946" s="156"/>
      <c r="W946" s="156"/>
      <c r="X946" s="156"/>
      <c r="Y946" s="156"/>
      <c r="Z946" s="156"/>
    </row>
    <row r="947" spans="1:26" ht="16.2" thickBot="1" x14ac:dyDescent="0.35">
      <c r="A947" s="156"/>
      <c r="B947" s="156"/>
      <c r="C947" s="156"/>
      <c r="D947" s="156"/>
      <c r="E947" s="156"/>
      <c r="F947" s="156"/>
      <c r="G947" s="156"/>
      <c r="H947" s="156"/>
      <c r="I947" s="156"/>
      <c r="J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6"/>
      <c r="V947" s="156"/>
      <c r="W947" s="156"/>
      <c r="X947" s="156"/>
      <c r="Y947" s="156"/>
      <c r="Z947" s="156"/>
    </row>
    <row r="948" spans="1:26" ht="16.2" thickBot="1" x14ac:dyDescent="0.35">
      <c r="A948" s="156"/>
      <c r="B948" s="156"/>
      <c r="C948" s="156"/>
      <c r="D948" s="156"/>
      <c r="E948" s="156"/>
      <c r="F948" s="156"/>
      <c r="G948" s="156"/>
      <c r="H948" s="156"/>
      <c r="I948" s="156"/>
      <c r="J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6"/>
      <c r="V948" s="156"/>
      <c r="W948" s="156"/>
      <c r="X948" s="156"/>
      <c r="Y948" s="156"/>
      <c r="Z948" s="156"/>
    </row>
    <row r="949" spans="1:26" ht="16.2" thickBot="1" x14ac:dyDescent="0.35">
      <c r="A949" s="156"/>
      <c r="B949" s="156"/>
      <c r="C949" s="156"/>
      <c r="D949" s="156"/>
      <c r="E949" s="156"/>
      <c r="F949" s="156"/>
      <c r="G949" s="156"/>
      <c r="H949" s="156"/>
      <c r="I949" s="156"/>
      <c r="J949" s="156"/>
      <c r="L949" s="156"/>
      <c r="M949" s="156"/>
      <c r="N949" s="156"/>
      <c r="O949" s="156"/>
      <c r="P949" s="156"/>
      <c r="Q949" s="156"/>
      <c r="R949" s="156"/>
      <c r="S949" s="156"/>
      <c r="T949" s="156"/>
      <c r="U949" s="156"/>
      <c r="V949" s="156"/>
      <c r="W949" s="156"/>
      <c r="X949" s="156"/>
      <c r="Y949" s="156"/>
      <c r="Z949" s="156"/>
    </row>
    <row r="950" spans="1:26" ht="16.2" thickBot="1" x14ac:dyDescent="0.35">
      <c r="A950" s="156"/>
      <c r="B950" s="156"/>
      <c r="C950" s="156"/>
      <c r="D950" s="156"/>
      <c r="E950" s="156"/>
      <c r="F950" s="156"/>
      <c r="G950" s="156"/>
      <c r="H950" s="156"/>
      <c r="I950" s="156"/>
      <c r="J950" s="156"/>
      <c r="L950" s="156"/>
      <c r="M950" s="156"/>
      <c r="N950" s="156"/>
      <c r="O950" s="156"/>
      <c r="P950" s="156"/>
      <c r="Q950" s="156"/>
      <c r="R950" s="156"/>
      <c r="S950" s="156"/>
      <c r="T950" s="156"/>
      <c r="U950" s="156"/>
      <c r="V950" s="156"/>
      <c r="W950" s="156"/>
      <c r="X950" s="156"/>
      <c r="Y950" s="156"/>
      <c r="Z950" s="156"/>
    </row>
    <row r="951" spans="1:26" ht="16.2" thickBot="1" x14ac:dyDescent="0.35">
      <c r="A951" s="156"/>
      <c r="B951" s="156"/>
      <c r="C951" s="156"/>
      <c r="D951" s="156"/>
      <c r="E951" s="156"/>
      <c r="F951" s="156"/>
      <c r="G951" s="156"/>
      <c r="H951" s="156"/>
      <c r="I951" s="156"/>
      <c r="J951" s="156"/>
      <c r="L951" s="156"/>
      <c r="M951" s="156"/>
      <c r="N951" s="156"/>
      <c r="O951" s="156"/>
      <c r="P951" s="156"/>
      <c r="Q951" s="156"/>
      <c r="R951" s="156"/>
      <c r="S951" s="156"/>
      <c r="T951" s="156"/>
      <c r="U951" s="156"/>
      <c r="V951" s="156"/>
      <c r="W951" s="156"/>
      <c r="X951" s="156"/>
      <c r="Y951" s="156"/>
      <c r="Z951" s="156"/>
    </row>
    <row r="952" spans="1:26" ht="16.2" thickBot="1" x14ac:dyDescent="0.35">
      <c r="A952" s="156"/>
      <c r="B952" s="156"/>
      <c r="C952" s="156"/>
      <c r="D952" s="156"/>
      <c r="E952" s="156"/>
      <c r="F952" s="156"/>
      <c r="G952" s="156"/>
      <c r="H952" s="156"/>
      <c r="I952" s="156"/>
      <c r="J952" s="156"/>
      <c r="L952" s="156"/>
      <c r="M952" s="156"/>
      <c r="N952" s="156"/>
      <c r="O952" s="156"/>
      <c r="P952" s="156"/>
      <c r="Q952" s="156"/>
      <c r="R952" s="156"/>
      <c r="S952" s="156"/>
      <c r="T952" s="156"/>
      <c r="U952" s="156"/>
      <c r="V952" s="156"/>
      <c r="W952" s="156"/>
      <c r="X952" s="156"/>
      <c r="Y952" s="156"/>
      <c r="Z952" s="156"/>
    </row>
    <row r="953" spans="1:26" ht="16.2" thickBot="1" x14ac:dyDescent="0.35">
      <c r="A953" s="156"/>
      <c r="B953" s="156"/>
      <c r="C953" s="156"/>
      <c r="D953" s="156"/>
      <c r="E953" s="156"/>
      <c r="F953" s="156"/>
      <c r="G953" s="156"/>
      <c r="H953" s="156"/>
      <c r="I953" s="156"/>
      <c r="J953" s="156"/>
      <c r="L953" s="156"/>
      <c r="M953" s="156"/>
      <c r="N953" s="156"/>
      <c r="O953" s="156"/>
      <c r="P953" s="156"/>
      <c r="Q953" s="156"/>
      <c r="R953" s="156"/>
      <c r="S953" s="156"/>
      <c r="T953" s="156"/>
      <c r="U953" s="156"/>
      <c r="V953" s="156"/>
      <c r="W953" s="156"/>
      <c r="X953" s="156"/>
      <c r="Y953" s="156"/>
      <c r="Z953" s="156"/>
    </row>
    <row r="954" spans="1:26" ht="16.2" thickBot="1" x14ac:dyDescent="0.35">
      <c r="A954" s="156"/>
      <c r="B954" s="156"/>
      <c r="C954" s="156"/>
      <c r="D954" s="156"/>
      <c r="E954" s="156"/>
      <c r="F954" s="156"/>
      <c r="G954" s="156"/>
      <c r="H954" s="156"/>
      <c r="I954" s="156"/>
      <c r="J954" s="156"/>
      <c r="L954" s="156"/>
      <c r="M954" s="156"/>
      <c r="N954" s="156"/>
      <c r="O954" s="156"/>
      <c r="P954" s="156"/>
      <c r="Q954" s="156"/>
      <c r="R954" s="156"/>
      <c r="S954" s="156"/>
      <c r="T954" s="156"/>
      <c r="U954" s="156"/>
      <c r="V954" s="156"/>
      <c r="W954" s="156"/>
      <c r="X954" s="156"/>
      <c r="Y954" s="156"/>
      <c r="Z954" s="156"/>
    </row>
    <row r="955" spans="1:26" ht="16.2" thickBot="1" x14ac:dyDescent="0.35">
      <c r="A955" s="156"/>
      <c r="B955" s="156"/>
      <c r="C955" s="156"/>
      <c r="D955" s="156"/>
      <c r="E955" s="156"/>
      <c r="F955" s="156"/>
      <c r="G955" s="156"/>
      <c r="H955" s="156"/>
      <c r="I955" s="156"/>
      <c r="J955" s="156"/>
      <c r="L955" s="156"/>
      <c r="M955" s="156"/>
      <c r="N955" s="156"/>
      <c r="O955" s="156"/>
      <c r="P955" s="156"/>
      <c r="Q955" s="156"/>
      <c r="R955" s="156"/>
      <c r="S955" s="156"/>
      <c r="T955" s="156"/>
      <c r="U955" s="156"/>
      <c r="V955" s="156"/>
      <c r="W955" s="156"/>
      <c r="X955" s="156"/>
      <c r="Y955" s="156"/>
      <c r="Z955" s="156"/>
    </row>
    <row r="956" spans="1:26" ht="16.2" thickBot="1" x14ac:dyDescent="0.35">
      <c r="A956" s="156"/>
      <c r="B956" s="156"/>
      <c r="C956" s="156"/>
      <c r="D956" s="156"/>
      <c r="E956" s="156"/>
      <c r="F956" s="156"/>
      <c r="G956" s="156"/>
      <c r="H956" s="156"/>
      <c r="I956" s="156"/>
      <c r="J956" s="156"/>
      <c r="L956" s="156"/>
      <c r="M956" s="156"/>
      <c r="N956" s="156"/>
      <c r="O956" s="156"/>
      <c r="P956" s="156"/>
      <c r="Q956" s="156"/>
      <c r="R956" s="156"/>
      <c r="S956" s="156"/>
      <c r="T956" s="156"/>
      <c r="U956" s="156"/>
      <c r="V956" s="156"/>
      <c r="W956" s="156"/>
      <c r="X956" s="156"/>
      <c r="Y956" s="156"/>
      <c r="Z956" s="156"/>
    </row>
    <row r="957" spans="1:26" ht="16.2" thickBot="1" x14ac:dyDescent="0.35">
      <c r="A957" s="156"/>
      <c r="B957" s="156"/>
      <c r="C957" s="156"/>
      <c r="D957" s="156"/>
      <c r="E957" s="156"/>
      <c r="F957" s="156"/>
      <c r="G957" s="156"/>
      <c r="H957" s="156"/>
      <c r="I957" s="156"/>
      <c r="J957" s="156"/>
      <c r="L957" s="156"/>
      <c r="M957" s="156"/>
      <c r="N957" s="156"/>
      <c r="O957" s="156"/>
      <c r="P957" s="156"/>
      <c r="Q957" s="156"/>
      <c r="R957" s="156"/>
      <c r="S957" s="156"/>
      <c r="T957" s="156"/>
      <c r="U957" s="156"/>
      <c r="V957" s="156"/>
      <c r="W957" s="156"/>
      <c r="X957" s="156"/>
      <c r="Y957" s="156"/>
      <c r="Z957" s="156"/>
    </row>
    <row r="958" spans="1:26" ht="16.2" thickBot="1" x14ac:dyDescent="0.35">
      <c r="A958" s="156"/>
      <c r="B958" s="156"/>
      <c r="C958" s="156"/>
      <c r="D958" s="156"/>
      <c r="E958" s="156"/>
      <c r="F958" s="156"/>
      <c r="G958" s="156"/>
      <c r="H958" s="156"/>
      <c r="I958" s="156"/>
      <c r="J958" s="156"/>
      <c r="L958" s="156"/>
      <c r="M958" s="156"/>
      <c r="N958" s="156"/>
      <c r="O958" s="156"/>
      <c r="P958" s="156"/>
      <c r="Q958" s="156"/>
      <c r="R958" s="156"/>
      <c r="S958" s="156"/>
      <c r="T958" s="156"/>
      <c r="U958" s="156"/>
      <c r="V958" s="156"/>
      <c r="W958" s="156"/>
      <c r="X958" s="156"/>
      <c r="Y958" s="156"/>
      <c r="Z958" s="156"/>
    </row>
    <row r="959" spans="1:26" ht="16.2" thickBot="1" x14ac:dyDescent="0.35">
      <c r="A959" s="156"/>
      <c r="B959" s="156"/>
      <c r="C959" s="156"/>
      <c r="D959" s="156"/>
      <c r="E959" s="156"/>
      <c r="F959" s="156"/>
      <c r="G959" s="156"/>
      <c r="H959" s="156"/>
      <c r="I959" s="156"/>
      <c r="J959" s="156"/>
      <c r="L959" s="156"/>
      <c r="M959" s="156"/>
      <c r="N959" s="156"/>
      <c r="O959" s="156"/>
      <c r="P959" s="156"/>
      <c r="Q959" s="156"/>
      <c r="R959" s="156"/>
      <c r="S959" s="156"/>
      <c r="T959" s="156"/>
      <c r="U959" s="156"/>
      <c r="V959" s="156"/>
      <c r="W959" s="156"/>
      <c r="X959" s="156"/>
      <c r="Y959" s="156"/>
      <c r="Z959" s="156"/>
    </row>
    <row r="960" spans="1:26" ht="16.2" thickBot="1" x14ac:dyDescent="0.35">
      <c r="A960" s="156"/>
      <c r="B960" s="156"/>
      <c r="C960" s="156"/>
      <c r="D960" s="156"/>
      <c r="E960" s="156"/>
      <c r="F960" s="156"/>
      <c r="G960" s="156"/>
      <c r="H960" s="156"/>
      <c r="I960" s="156"/>
      <c r="J960" s="156"/>
      <c r="L960" s="156"/>
      <c r="M960" s="156"/>
      <c r="N960" s="156"/>
      <c r="O960" s="156"/>
      <c r="P960" s="156"/>
      <c r="Q960" s="156"/>
      <c r="R960" s="156"/>
      <c r="S960" s="156"/>
      <c r="T960" s="156"/>
      <c r="U960" s="156"/>
      <c r="V960" s="156"/>
      <c r="W960" s="156"/>
      <c r="X960" s="156"/>
      <c r="Y960" s="156"/>
      <c r="Z960" s="156"/>
    </row>
    <row r="961" spans="1:26" ht="16.2" thickBot="1" x14ac:dyDescent="0.35">
      <c r="A961" s="156"/>
      <c r="B961" s="156"/>
      <c r="C961" s="156"/>
      <c r="D961" s="156"/>
      <c r="E961" s="156"/>
      <c r="F961" s="156"/>
      <c r="G961" s="156"/>
      <c r="H961" s="156"/>
      <c r="I961" s="156"/>
      <c r="J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</row>
    <row r="962" spans="1:26" ht="16.2" thickBot="1" x14ac:dyDescent="0.35">
      <c r="A962" s="156"/>
      <c r="B962" s="156"/>
      <c r="C962" s="156"/>
      <c r="D962" s="156"/>
      <c r="E962" s="156"/>
      <c r="F962" s="156"/>
      <c r="G962" s="156"/>
      <c r="H962" s="156"/>
      <c r="I962" s="156"/>
      <c r="J962" s="156"/>
      <c r="L962" s="156"/>
      <c r="M962" s="156"/>
      <c r="N962" s="156"/>
      <c r="O962" s="156"/>
      <c r="P962" s="156"/>
      <c r="Q962" s="156"/>
      <c r="R962" s="156"/>
      <c r="S962" s="156"/>
      <c r="T962" s="156"/>
      <c r="U962" s="156"/>
      <c r="V962" s="156"/>
      <c r="W962" s="156"/>
      <c r="X962" s="156"/>
      <c r="Y962" s="156"/>
      <c r="Z962" s="156"/>
    </row>
    <row r="963" spans="1:26" ht="16.2" thickBot="1" x14ac:dyDescent="0.35">
      <c r="A963" s="156"/>
      <c r="B963" s="156"/>
      <c r="C963" s="156"/>
      <c r="D963" s="156"/>
      <c r="E963" s="156"/>
      <c r="F963" s="156"/>
      <c r="G963" s="156"/>
      <c r="H963" s="156"/>
      <c r="I963" s="156"/>
      <c r="J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</row>
    <row r="964" spans="1:26" ht="16.2" thickBot="1" x14ac:dyDescent="0.35">
      <c r="A964" s="156"/>
      <c r="B964" s="156"/>
      <c r="C964" s="156"/>
      <c r="D964" s="156"/>
      <c r="E964" s="156"/>
      <c r="F964" s="156"/>
      <c r="G964" s="156"/>
      <c r="H964" s="156"/>
      <c r="I964" s="156"/>
      <c r="J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56"/>
      <c r="Y964" s="156"/>
      <c r="Z964" s="156"/>
    </row>
    <row r="965" spans="1:26" ht="16.2" thickBot="1" x14ac:dyDescent="0.35">
      <c r="A965" s="156"/>
      <c r="B965" s="156"/>
      <c r="C965" s="156"/>
      <c r="D965" s="156"/>
      <c r="E965" s="156"/>
      <c r="F965" s="156"/>
      <c r="G965" s="156"/>
      <c r="H965" s="156"/>
      <c r="I965" s="156"/>
      <c r="J965" s="156"/>
      <c r="L965" s="156"/>
      <c r="M965" s="156"/>
      <c r="N965" s="156"/>
      <c r="O965" s="156"/>
      <c r="P965" s="156"/>
      <c r="Q965" s="156"/>
      <c r="R965" s="156"/>
      <c r="S965" s="156"/>
      <c r="T965" s="156"/>
      <c r="U965" s="156"/>
      <c r="V965" s="156"/>
      <c r="W965" s="156"/>
      <c r="X965" s="156"/>
      <c r="Y965" s="156"/>
      <c r="Z965" s="156"/>
    </row>
    <row r="966" spans="1:26" ht="16.2" thickBot="1" x14ac:dyDescent="0.35">
      <c r="A966" s="156"/>
      <c r="B966" s="156"/>
      <c r="C966" s="156"/>
      <c r="D966" s="156"/>
      <c r="E966" s="156"/>
      <c r="F966" s="156"/>
      <c r="G966" s="156"/>
      <c r="H966" s="156"/>
      <c r="I966" s="156"/>
      <c r="J966" s="156"/>
      <c r="L966" s="156"/>
      <c r="M966" s="156"/>
      <c r="N966" s="156"/>
      <c r="O966" s="156"/>
      <c r="P966" s="156"/>
      <c r="Q966" s="156"/>
      <c r="R966" s="156"/>
      <c r="S966" s="156"/>
      <c r="T966" s="156"/>
      <c r="U966" s="156"/>
      <c r="V966" s="156"/>
      <c r="W966" s="156"/>
      <c r="X966" s="156"/>
      <c r="Y966" s="156"/>
      <c r="Z966" s="156"/>
    </row>
    <row r="967" spans="1:26" ht="16.2" thickBot="1" x14ac:dyDescent="0.35">
      <c r="A967" s="156"/>
      <c r="B967" s="156"/>
      <c r="C967" s="156"/>
      <c r="D967" s="156"/>
      <c r="E967" s="156"/>
      <c r="F967" s="156"/>
      <c r="G967" s="156"/>
      <c r="H967" s="156"/>
      <c r="I967" s="156"/>
      <c r="J967" s="156"/>
      <c r="L967" s="156"/>
      <c r="M967" s="156"/>
      <c r="N967" s="156"/>
      <c r="O967" s="156"/>
      <c r="P967" s="156"/>
      <c r="Q967" s="156"/>
      <c r="R967" s="156"/>
      <c r="S967" s="156"/>
      <c r="T967" s="156"/>
      <c r="U967" s="156"/>
      <c r="V967" s="156"/>
      <c r="W967" s="156"/>
      <c r="X967" s="156"/>
      <c r="Y967" s="156"/>
      <c r="Z967" s="156"/>
    </row>
    <row r="968" spans="1:26" ht="16.2" thickBot="1" x14ac:dyDescent="0.35">
      <c r="A968" s="156"/>
      <c r="B968" s="156"/>
      <c r="C968" s="156"/>
      <c r="D968" s="156"/>
      <c r="E968" s="156"/>
      <c r="F968" s="156"/>
      <c r="G968" s="156"/>
      <c r="H968" s="156"/>
      <c r="I968" s="156"/>
      <c r="J968" s="156"/>
      <c r="L968" s="156"/>
      <c r="M968" s="156"/>
      <c r="N968" s="156"/>
      <c r="O968" s="156"/>
      <c r="P968" s="156"/>
      <c r="Q968" s="156"/>
      <c r="R968" s="156"/>
      <c r="S968" s="156"/>
      <c r="T968" s="156"/>
      <c r="U968" s="156"/>
      <c r="V968" s="156"/>
      <c r="W968" s="156"/>
      <c r="X968" s="156"/>
      <c r="Y968" s="156"/>
      <c r="Z968" s="156"/>
    </row>
    <row r="969" spans="1:26" ht="16.2" thickBot="1" x14ac:dyDescent="0.35">
      <c r="A969" s="156"/>
      <c r="B969" s="156"/>
      <c r="C969" s="156"/>
      <c r="D969" s="156"/>
      <c r="E969" s="156"/>
      <c r="F969" s="156"/>
      <c r="G969" s="156"/>
      <c r="H969" s="156"/>
      <c r="I969" s="156"/>
      <c r="J969" s="156"/>
      <c r="L969" s="156"/>
      <c r="M969" s="156"/>
      <c r="N969" s="156"/>
      <c r="O969" s="156"/>
      <c r="P969" s="156"/>
      <c r="Q969" s="156"/>
      <c r="R969" s="156"/>
      <c r="S969" s="156"/>
      <c r="T969" s="156"/>
      <c r="U969" s="156"/>
      <c r="V969" s="156"/>
      <c r="W969" s="156"/>
      <c r="X969" s="156"/>
      <c r="Y969" s="156"/>
      <c r="Z969" s="156"/>
    </row>
    <row r="970" spans="1:26" ht="16.2" thickBot="1" x14ac:dyDescent="0.35">
      <c r="A970" s="156"/>
      <c r="B970" s="156"/>
      <c r="C970" s="156"/>
      <c r="D970" s="156"/>
      <c r="E970" s="156"/>
      <c r="F970" s="156"/>
      <c r="G970" s="156"/>
      <c r="H970" s="156"/>
      <c r="I970" s="156"/>
      <c r="J970" s="156"/>
      <c r="L970" s="156"/>
      <c r="M970" s="156"/>
      <c r="N970" s="156"/>
      <c r="O970" s="156"/>
      <c r="P970" s="156"/>
      <c r="Q970" s="156"/>
      <c r="R970" s="156"/>
      <c r="S970" s="156"/>
      <c r="T970" s="156"/>
      <c r="U970" s="156"/>
      <c r="V970" s="156"/>
      <c r="W970" s="156"/>
      <c r="X970" s="156"/>
      <c r="Y970" s="156"/>
      <c r="Z970" s="156"/>
    </row>
    <row r="971" spans="1:26" ht="16.2" thickBot="1" x14ac:dyDescent="0.35">
      <c r="A971" s="156"/>
      <c r="B971" s="156"/>
      <c r="C971" s="156"/>
      <c r="D971" s="156"/>
      <c r="E971" s="156"/>
      <c r="F971" s="156"/>
      <c r="G971" s="156"/>
      <c r="H971" s="156"/>
      <c r="I971" s="156"/>
      <c r="J971" s="156"/>
      <c r="L971" s="156"/>
      <c r="M971" s="156"/>
      <c r="N971" s="156"/>
      <c r="O971" s="156"/>
      <c r="P971" s="156"/>
      <c r="Q971" s="156"/>
      <c r="R971" s="156"/>
      <c r="S971" s="156"/>
      <c r="T971" s="156"/>
      <c r="U971" s="156"/>
      <c r="V971" s="156"/>
      <c r="W971" s="156"/>
      <c r="X971" s="156"/>
      <c r="Y971" s="156"/>
      <c r="Z971" s="156"/>
    </row>
    <row r="972" spans="1:26" ht="16.2" thickBot="1" x14ac:dyDescent="0.35">
      <c r="A972" s="156"/>
      <c r="B972" s="156"/>
      <c r="C972" s="156"/>
      <c r="D972" s="156"/>
      <c r="E972" s="156"/>
      <c r="F972" s="156"/>
      <c r="G972" s="156"/>
      <c r="H972" s="156"/>
      <c r="I972" s="156"/>
      <c r="J972" s="156"/>
      <c r="L972" s="156"/>
      <c r="M972" s="156"/>
      <c r="N972" s="156"/>
      <c r="O972" s="156"/>
      <c r="P972" s="156"/>
      <c r="Q972" s="156"/>
      <c r="R972" s="156"/>
      <c r="S972" s="156"/>
      <c r="T972" s="156"/>
      <c r="U972" s="156"/>
      <c r="V972" s="156"/>
      <c r="W972" s="156"/>
      <c r="X972" s="156"/>
      <c r="Y972" s="156"/>
      <c r="Z972" s="156"/>
    </row>
    <row r="973" spans="1:26" ht="16.2" thickBot="1" x14ac:dyDescent="0.35">
      <c r="A973" s="156"/>
      <c r="B973" s="156"/>
      <c r="C973" s="156"/>
      <c r="D973" s="156"/>
      <c r="E973" s="156"/>
      <c r="F973" s="156"/>
      <c r="G973" s="156"/>
      <c r="H973" s="156"/>
      <c r="I973" s="156"/>
      <c r="J973" s="156"/>
      <c r="L973" s="156"/>
      <c r="M973" s="156"/>
      <c r="N973" s="156"/>
      <c r="O973" s="156"/>
      <c r="P973" s="156"/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</row>
    <row r="974" spans="1:26" ht="16.2" thickBot="1" x14ac:dyDescent="0.35">
      <c r="A974" s="156"/>
      <c r="B974" s="156"/>
      <c r="C974" s="156"/>
      <c r="D974" s="156"/>
      <c r="E974" s="156"/>
      <c r="F974" s="156"/>
      <c r="G974" s="156"/>
      <c r="H974" s="156"/>
      <c r="I974" s="156"/>
      <c r="J974" s="156"/>
      <c r="L974" s="156"/>
      <c r="M974" s="156"/>
      <c r="N974" s="156"/>
      <c r="O974" s="156"/>
      <c r="P974" s="156"/>
      <c r="Q974" s="156"/>
      <c r="R974" s="156"/>
      <c r="S974" s="156"/>
      <c r="T974" s="156"/>
      <c r="U974" s="156"/>
      <c r="V974" s="156"/>
      <c r="W974" s="156"/>
      <c r="X974" s="156"/>
      <c r="Y974" s="156"/>
      <c r="Z974" s="156"/>
    </row>
    <row r="975" spans="1:26" ht="16.2" thickBot="1" x14ac:dyDescent="0.35">
      <c r="A975" s="156"/>
      <c r="B975" s="156"/>
      <c r="C975" s="156"/>
      <c r="D975" s="156"/>
      <c r="E975" s="156"/>
      <c r="F975" s="156"/>
      <c r="G975" s="156"/>
      <c r="H975" s="156"/>
      <c r="I975" s="156"/>
      <c r="J975" s="156"/>
      <c r="L975" s="156"/>
      <c r="M975" s="156"/>
      <c r="N975" s="156"/>
      <c r="O975" s="156"/>
      <c r="P975" s="156"/>
      <c r="Q975" s="156"/>
      <c r="R975" s="156"/>
      <c r="S975" s="156"/>
      <c r="T975" s="156"/>
      <c r="U975" s="156"/>
      <c r="V975" s="156"/>
      <c r="W975" s="156"/>
      <c r="X975" s="156"/>
      <c r="Y975" s="156"/>
      <c r="Z975" s="156"/>
    </row>
    <row r="976" spans="1:26" ht="16.2" thickBot="1" x14ac:dyDescent="0.35">
      <c r="A976" s="156"/>
      <c r="B976" s="156"/>
      <c r="C976" s="156"/>
      <c r="D976" s="156"/>
      <c r="E976" s="156"/>
      <c r="F976" s="156"/>
      <c r="G976" s="156"/>
      <c r="H976" s="156"/>
      <c r="I976" s="156"/>
      <c r="J976" s="156"/>
      <c r="L976" s="156"/>
      <c r="M976" s="156"/>
      <c r="N976" s="156"/>
      <c r="O976" s="156"/>
      <c r="P976" s="156"/>
      <c r="Q976" s="156"/>
      <c r="R976" s="156"/>
      <c r="S976" s="156"/>
      <c r="T976" s="156"/>
      <c r="U976" s="156"/>
      <c r="V976" s="156"/>
      <c r="W976" s="156"/>
      <c r="X976" s="156"/>
      <c r="Y976" s="156"/>
      <c r="Z976" s="156"/>
    </row>
    <row r="977" spans="1:26" ht="16.2" thickBot="1" x14ac:dyDescent="0.35">
      <c r="A977" s="156"/>
      <c r="B977" s="156"/>
      <c r="C977" s="156"/>
      <c r="D977" s="156"/>
      <c r="E977" s="156"/>
      <c r="F977" s="156"/>
      <c r="G977" s="156"/>
      <c r="H977" s="156"/>
      <c r="I977" s="156"/>
      <c r="J977" s="156"/>
      <c r="L977" s="156"/>
      <c r="M977" s="156"/>
      <c r="N977" s="156"/>
      <c r="O977" s="156"/>
      <c r="P977" s="156"/>
      <c r="Q977" s="156"/>
      <c r="R977" s="156"/>
      <c r="S977" s="156"/>
      <c r="T977" s="156"/>
      <c r="U977" s="156"/>
      <c r="V977" s="156"/>
      <c r="W977" s="156"/>
      <c r="X977" s="156"/>
      <c r="Y977" s="156"/>
      <c r="Z977" s="156"/>
    </row>
    <row r="978" spans="1:26" ht="16.2" thickBot="1" x14ac:dyDescent="0.35">
      <c r="A978" s="156"/>
      <c r="B978" s="156"/>
      <c r="C978" s="156"/>
      <c r="D978" s="156"/>
      <c r="E978" s="156"/>
      <c r="F978" s="156"/>
      <c r="G978" s="156"/>
      <c r="H978" s="156"/>
      <c r="I978" s="156"/>
      <c r="J978" s="156"/>
      <c r="L978" s="156"/>
      <c r="M978" s="156"/>
      <c r="N978" s="156"/>
      <c r="O978" s="156"/>
      <c r="P978" s="156"/>
      <c r="Q978" s="156"/>
      <c r="R978" s="156"/>
      <c r="S978" s="156"/>
      <c r="T978" s="156"/>
      <c r="U978" s="156"/>
      <c r="V978" s="156"/>
      <c r="W978" s="156"/>
      <c r="X978" s="156"/>
      <c r="Y978" s="156"/>
      <c r="Z978" s="156"/>
    </row>
    <row r="979" spans="1:26" ht="16.2" thickBot="1" x14ac:dyDescent="0.35">
      <c r="A979" s="156"/>
      <c r="B979" s="156"/>
      <c r="C979" s="156"/>
      <c r="D979" s="156"/>
      <c r="E979" s="156"/>
      <c r="F979" s="156"/>
      <c r="G979" s="156"/>
      <c r="H979" s="156"/>
      <c r="I979" s="156"/>
      <c r="J979" s="156"/>
      <c r="L979" s="156"/>
      <c r="M979" s="156"/>
      <c r="N979" s="156"/>
      <c r="O979" s="156"/>
      <c r="P979" s="156"/>
      <c r="Q979" s="156"/>
      <c r="R979" s="156"/>
      <c r="S979" s="156"/>
      <c r="T979" s="156"/>
      <c r="U979" s="156"/>
      <c r="V979" s="156"/>
      <c r="W979" s="156"/>
      <c r="X979" s="156"/>
      <c r="Y979" s="156"/>
      <c r="Z979" s="156"/>
    </row>
    <row r="980" spans="1:26" ht="16.2" thickBot="1" x14ac:dyDescent="0.35">
      <c r="A980" s="156"/>
      <c r="B980" s="156"/>
      <c r="C980" s="156"/>
      <c r="D980" s="156"/>
      <c r="E980" s="156"/>
      <c r="F980" s="156"/>
      <c r="G980" s="156"/>
      <c r="H980" s="156"/>
      <c r="I980" s="156"/>
      <c r="J980" s="156"/>
      <c r="L980" s="156"/>
      <c r="M980" s="156"/>
      <c r="N980" s="156"/>
      <c r="O980" s="156"/>
      <c r="P980" s="156"/>
      <c r="Q980" s="156"/>
      <c r="R980" s="156"/>
      <c r="S980" s="156"/>
      <c r="T980" s="156"/>
      <c r="U980" s="156"/>
      <c r="V980" s="156"/>
      <c r="W980" s="156"/>
      <c r="X980" s="156"/>
      <c r="Y980" s="156"/>
      <c r="Z980" s="156"/>
    </row>
    <row r="981" spans="1:26" ht="16.2" thickBot="1" x14ac:dyDescent="0.35">
      <c r="A981" s="156"/>
      <c r="B981" s="156"/>
      <c r="C981" s="156"/>
      <c r="D981" s="156"/>
      <c r="E981" s="156"/>
      <c r="F981" s="156"/>
      <c r="G981" s="156"/>
      <c r="H981" s="156"/>
      <c r="I981" s="156"/>
      <c r="J981" s="156"/>
      <c r="L981" s="156"/>
      <c r="M981" s="156"/>
      <c r="N981" s="156"/>
      <c r="O981" s="156"/>
      <c r="P981" s="156"/>
      <c r="Q981" s="156"/>
      <c r="R981" s="156"/>
      <c r="S981" s="156"/>
      <c r="T981" s="156"/>
      <c r="U981" s="156"/>
      <c r="V981" s="156"/>
      <c r="W981" s="156"/>
      <c r="X981" s="156"/>
      <c r="Y981" s="156"/>
      <c r="Z981" s="156"/>
    </row>
    <row r="982" spans="1:26" ht="16.2" thickBot="1" x14ac:dyDescent="0.35">
      <c r="A982" s="156"/>
      <c r="B982" s="156"/>
      <c r="C982" s="156"/>
      <c r="D982" s="156"/>
      <c r="E982" s="156"/>
      <c r="F982" s="156"/>
      <c r="G982" s="156"/>
      <c r="H982" s="156"/>
      <c r="I982" s="156"/>
      <c r="J982" s="156"/>
      <c r="L982" s="156"/>
      <c r="M982" s="156"/>
      <c r="N982" s="156"/>
      <c r="O982" s="156"/>
      <c r="P982" s="156"/>
      <c r="Q982" s="156"/>
      <c r="R982" s="156"/>
      <c r="S982" s="156"/>
      <c r="T982" s="156"/>
      <c r="U982" s="156"/>
      <c r="V982" s="156"/>
      <c r="W982" s="156"/>
      <c r="X982" s="156"/>
      <c r="Y982" s="156"/>
      <c r="Z982" s="156"/>
    </row>
    <row r="983" spans="1:26" ht="16.2" thickBot="1" x14ac:dyDescent="0.35">
      <c r="A983" s="156"/>
      <c r="B983" s="156"/>
      <c r="C983" s="156"/>
      <c r="D983" s="156"/>
      <c r="E983" s="156"/>
      <c r="F983" s="156"/>
      <c r="G983" s="156"/>
      <c r="H983" s="156"/>
      <c r="I983" s="156"/>
      <c r="J983" s="156"/>
      <c r="L983" s="156"/>
      <c r="M983" s="156"/>
      <c r="N983" s="156"/>
      <c r="O983" s="156"/>
      <c r="P983" s="156"/>
      <c r="Q983" s="156"/>
      <c r="R983" s="156"/>
      <c r="S983" s="156"/>
      <c r="T983" s="156"/>
      <c r="U983" s="156"/>
      <c r="V983" s="156"/>
      <c r="W983" s="156"/>
      <c r="X983" s="156"/>
      <c r="Y983" s="156"/>
      <c r="Z983" s="156"/>
    </row>
    <row r="984" spans="1:26" ht="16.2" thickBot="1" x14ac:dyDescent="0.35">
      <c r="A984" s="156"/>
      <c r="B984" s="156"/>
      <c r="C984" s="156"/>
      <c r="D984" s="156"/>
      <c r="E984" s="156"/>
      <c r="F984" s="156"/>
      <c r="G984" s="156"/>
      <c r="H984" s="156"/>
      <c r="I984" s="156"/>
      <c r="J984" s="156"/>
      <c r="L984" s="156"/>
      <c r="M984" s="156"/>
      <c r="N984" s="156"/>
      <c r="O984" s="156"/>
      <c r="P984" s="156"/>
      <c r="Q984" s="156"/>
      <c r="R984" s="156"/>
      <c r="S984" s="156"/>
      <c r="T984" s="156"/>
      <c r="U984" s="156"/>
      <c r="V984" s="156"/>
      <c r="W984" s="156"/>
      <c r="X984" s="156"/>
      <c r="Y984" s="156"/>
      <c r="Z984" s="156"/>
    </row>
    <row r="985" spans="1:26" ht="16.2" thickBot="1" x14ac:dyDescent="0.35">
      <c r="A985" s="156"/>
      <c r="B985" s="156"/>
      <c r="C985" s="156"/>
      <c r="D985" s="156"/>
      <c r="E985" s="156"/>
      <c r="F985" s="156"/>
      <c r="G985" s="156"/>
      <c r="H985" s="156"/>
      <c r="I985" s="156"/>
      <c r="J985" s="156"/>
      <c r="L985" s="156"/>
      <c r="M985" s="156"/>
      <c r="N985" s="156"/>
      <c r="O985" s="156"/>
      <c r="P985" s="156"/>
      <c r="Q985" s="156"/>
      <c r="R985" s="156"/>
      <c r="S985" s="156"/>
      <c r="T985" s="156"/>
      <c r="U985" s="156"/>
      <c r="V985" s="156"/>
      <c r="W985" s="156"/>
      <c r="X985" s="156"/>
      <c r="Y985" s="156"/>
      <c r="Z985" s="156"/>
    </row>
    <row r="986" spans="1:26" ht="16.2" thickBot="1" x14ac:dyDescent="0.35">
      <c r="A986" s="156"/>
      <c r="B986" s="156"/>
      <c r="C986" s="156"/>
      <c r="D986" s="156"/>
      <c r="E986" s="156"/>
      <c r="F986" s="156"/>
      <c r="G986" s="156"/>
      <c r="H986" s="156"/>
      <c r="I986" s="156"/>
      <c r="J986" s="156"/>
      <c r="L986" s="156"/>
      <c r="M986" s="156"/>
      <c r="N986" s="156"/>
      <c r="O986" s="156"/>
      <c r="P986" s="156"/>
      <c r="Q986" s="156"/>
      <c r="R986" s="156"/>
      <c r="S986" s="156"/>
      <c r="T986" s="156"/>
      <c r="U986" s="156"/>
      <c r="V986" s="156"/>
      <c r="W986" s="156"/>
      <c r="X986" s="156"/>
      <c r="Y986" s="156"/>
      <c r="Z986" s="156"/>
    </row>
    <row r="987" spans="1:26" ht="16.2" thickBot="1" x14ac:dyDescent="0.35">
      <c r="A987" s="156"/>
      <c r="B987" s="156"/>
      <c r="C987" s="156"/>
      <c r="D987" s="156"/>
      <c r="E987" s="156"/>
      <c r="F987" s="156"/>
      <c r="G987" s="156"/>
      <c r="H987" s="156"/>
      <c r="I987" s="156"/>
      <c r="J987" s="156"/>
      <c r="L987" s="156"/>
      <c r="M987" s="156"/>
      <c r="N987" s="156"/>
      <c r="O987" s="156"/>
      <c r="P987" s="156"/>
      <c r="Q987" s="156"/>
      <c r="R987" s="156"/>
      <c r="S987" s="156"/>
      <c r="T987" s="156"/>
      <c r="U987" s="156"/>
      <c r="V987" s="156"/>
      <c r="W987" s="156"/>
      <c r="X987" s="156"/>
      <c r="Y987" s="156"/>
      <c r="Z987" s="156"/>
    </row>
    <row r="988" spans="1:26" ht="16.2" thickBot="1" x14ac:dyDescent="0.35">
      <c r="A988" s="156"/>
      <c r="B988" s="156"/>
      <c r="C988" s="156"/>
      <c r="D988" s="156"/>
      <c r="E988" s="156"/>
      <c r="F988" s="156"/>
      <c r="G988" s="156"/>
      <c r="H988" s="156"/>
      <c r="I988" s="156"/>
      <c r="J988" s="156"/>
      <c r="L988" s="156"/>
      <c r="M988" s="156"/>
      <c r="N988" s="156"/>
      <c r="O988" s="156"/>
      <c r="P988" s="156"/>
      <c r="Q988" s="156"/>
      <c r="R988" s="156"/>
      <c r="S988" s="156"/>
      <c r="T988" s="156"/>
      <c r="U988" s="156"/>
      <c r="V988" s="156"/>
      <c r="W988" s="156"/>
      <c r="X988" s="156"/>
      <c r="Y988" s="156"/>
      <c r="Z988" s="156"/>
    </row>
    <row r="989" spans="1:26" ht="16.2" thickBot="1" x14ac:dyDescent="0.35">
      <c r="A989" s="156"/>
      <c r="B989" s="156"/>
      <c r="C989" s="156"/>
      <c r="D989" s="156"/>
      <c r="E989" s="156"/>
      <c r="F989" s="156"/>
      <c r="G989" s="156"/>
      <c r="H989" s="156"/>
      <c r="I989" s="156"/>
      <c r="J989" s="156"/>
      <c r="L989" s="156"/>
      <c r="M989" s="156"/>
      <c r="N989" s="156"/>
      <c r="O989" s="156"/>
      <c r="P989" s="156"/>
      <c r="Q989" s="156"/>
      <c r="R989" s="156"/>
      <c r="S989" s="156"/>
      <c r="T989" s="156"/>
      <c r="U989" s="156"/>
      <c r="V989" s="156"/>
      <c r="W989" s="156"/>
      <c r="X989" s="156"/>
      <c r="Y989" s="156"/>
      <c r="Z989" s="156"/>
    </row>
    <row r="990" spans="1:26" ht="16.2" thickBot="1" x14ac:dyDescent="0.35">
      <c r="A990" s="156"/>
      <c r="B990" s="156"/>
      <c r="C990" s="156"/>
      <c r="D990" s="156"/>
      <c r="E990" s="156"/>
      <c r="F990" s="156"/>
      <c r="G990" s="156"/>
      <c r="H990" s="156"/>
      <c r="I990" s="156"/>
      <c r="J990" s="156"/>
      <c r="L990" s="156"/>
      <c r="M990" s="156"/>
      <c r="N990" s="156"/>
      <c r="O990" s="156"/>
      <c r="P990" s="156"/>
      <c r="Q990" s="156"/>
      <c r="R990" s="156"/>
      <c r="S990" s="156"/>
      <c r="T990" s="156"/>
      <c r="U990" s="156"/>
      <c r="V990" s="156"/>
      <c r="W990" s="156"/>
      <c r="X990" s="156"/>
      <c r="Y990" s="156"/>
      <c r="Z990" s="156"/>
    </row>
    <row r="991" spans="1:26" ht="16.2" thickBot="1" x14ac:dyDescent="0.35">
      <c r="A991" s="156"/>
      <c r="B991" s="156"/>
      <c r="C991" s="156"/>
      <c r="D991" s="156"/>
      <c r="E991" s="156"/>
      <c r="F991" s="156"/>
      <c r="G991" s="156"/>
      <c r="H991" s="156"/>
      <c r="I991" s="156"/>
      <c r="J991" s="156"/>
      <c r="L991" s="156"/>
      <c r="M991" s="156"/>
      <c r="N991" s="156"/>
      <c r="O991" s="156"/>
      <c r="P991" s="156"/>
      <c r="Q991" s="156"/>
      <c r="R991" s="156"/>
      <c r="S991" s="156"/>
      <c r="T991" s="156"/>
      <c r="U991" s="156"/>
      <c r="V991" s="156"/>
      <c r="W991" s="156"/>
      <c r="X991" s="156"/>
      <c r="Y991" s="156"/>
      <c r="Z991" s="156"/>
    </row>
    <row r="992" spans="1:26" ht="16.2" thickBot="1" x14ac:dyDescent="0.35">
      <c r="A992" s="156"/>
      <c r="B992" s="156"/>
      <c r="C992" s="156"/>
      <c r="D992" s="156"/>
      <c r="E992" s="156"/>
      <c r="F992" s="156"/>
      <c r="G992" s="156"/>
      <c r="H992" s="156"/>
      <c r="I992" s="156"/>
      <c r="J992" s="156"/>
      <c r="L992" s="156"/>
      <c r="M992" s="156"/>
      <c r="N992" s="156"/>
      <c r="O992" s="156"/>
      <c r="P992" s="156"/>
      <c r="Q992" s="156"/>
      <c r="R992" s="156"/>
      <c r="S992" s="156"/>
      <c r="T992" s="156"/>
      <c r="U992" s="156"/>
      <c r="V992" s="156"/>
      <c r="W992" s="156"/>
      <c r="X992" s="156"/>
      <c r="Y992" s="156"/>
      <c r="Z992" s="156"/>
    </row>
    <row r="993" spans="1:26" ht="16.2" thickBot="1" x14ac:dyDescent="0.35">
      <c r="A993" s="156"/>
      <c r="B993" s="156"/>
      <c r="C993" s="156"/>
      <c r="D993" s="156"/>
      <c r="E993" s="156"/>
      <c r="F993" s="156"/>
      <c r="G993" s="156"/>
      <c r="H993" s="156"/>
      <c r="I993" s="156"/>
      <c r="J993" s="156"/>
      <c r="L993" s="156"/>
      <c r="M993" s="156"/>
      <c r="N993" s="156"/>
      <c r="O993" s="156"/>
      <c r="P993" s="156"/>
      <c r="Q993" s="156"/>
      <c r="R993" s="156"/>
      <c r="S993" s="156"/>
      <c r="T993" s="156"/>
      <c r="U993" s="156"/>
      <c r="V993" s="156"/>
      <c r="W993" s="156"/>
      <c r="X993" s="156"/>
      <c r="Y993" s="156"/>
      <c r="Z993" s="156"/>
    </row>
    <row r="994" spans="1:26" ht="16.2" thickBot="1" x14ac:dyDescent="0.35">
      <c r="A994" s="156"/>
      <c r="B994" s="156"/>
      <c r="C994" s="156"/>
      <c r="D994" s="156"/>
      <c r="E994" s="156"/>
      <c r="F994" s="156"/>
      <c r="G994" s="156"/>
      <c r="H994" s="156"/>
      <c r="I994" s="156"/>
      <c r="J994" s="156"/>
      <c r="L994" s="156"/>
      <c r="M994" s="156"/>
      <c r="N994" s="156"/>
      <c r="O994" s="156"/>
      <c r="P994" s="156"/>
      <c r="Q994" s="156"/>
      <c r="R994" s="156"/>
      <c r="S994" s="156"/>
      <c r="T994" s="156"/>
      <c r="U994" s="156"/>
      <c r="V994" s="156"/>
      <c r="W994" s="156"/>
      <c r="X994" s="156"/>
      <c r="Y994" s="156"/>
      <c r="Z994" s="156"/>
    </row>
    <row r="995" spans="1:26" ht="16.2" thickBot="1" x14ac:dyDescent="0.35">
      <c r="A995" s="156"/>
      <c r="B995" s="156"/>
      <c r="C995" s="156"/>
      <c r="D995" s="156"/>
      <c r="E995" s="156"/>
      <c r="F995" s="156"/>
      <c r="G995" s="156"/>
      <c r="H995" s="156"/>
      <c r="I995" s="156"/>
      <c r="J995" s="156"/>
      <c r="L995" s="156"/>
      <c r="M995" s="156"/>
      <c r="N995" s="156"/>
      <c r="O995" s="156"/>
      <c r="P995" s="156"/>
      <c r="Q995" s="156"/>
      <c r="R995" s="156"/>
      <c r="S995" s="156"/>
      <c r="T995" s="156"/>
      <c r="U995" s="156"/>
      <c r="V995" s="156"/>
      <c r="W995" s="156"/>
      <c r="X995" s="156"/>
      <c r="Y995" s="156"/>
      <c r="Z995" s="156"/>
    </row>
    <row r="996" spans="1:26" ht="16.2" thickBot="1" x14ac:dyDescent="0.35">
      <c r="A996" s="156"/>
      <c r="B996" s="156"/>
      <c r="C996" s="156"/>
      <c r="D996" s="156"/>
      <c r="E996" s="156"/>
      <c r="F996" s="156"/>
      <c r="G996" s="156"/>
      <c r="H996" s="156"/>
      <c r="I996" s="156"/>
      <c r="J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  <c r="X996" s="156"/>
      <c r="Y996" s="156"/>
      <c r="Z996" s="156"/>
    </row>
    <row r="997" spans="1:26" ht="16.2" thickBot="1" x14ac:dyDescent="0.35">
      <c r="A997" s="156"/>
      <c r="B997" s="156"/>
      <c r="C997" s="156"/>
      <c r="D997" s="156"/>
      <c r="E997" s="156"/>
      <c r="F997" s="156"/>
      <c r="G997" s="156"/>
      <c r="H997" s="156"/>
      <c r="I997" s="156"/>
      <c r="J997" s="156"/>
      <c r="L997" s="156"/>
      <c r="M997" s="156"/>
      <c r="N997" s="156"/>
      <c r="O997" s="156"/>
      <c r="P997" s="156"/>
      <c r="Q997" s="156"/>
      <c r="R997" s="156"/>
      <c r="S997" s="156"/>
      <c r="T997" s="156"/>
      <c r="U997" s="156"/>
      <c r="V997" s="156"/>
      <c r="W997" s="156"/>
      <c r="X997" s="156"/>
      <c r="Y997" s="156"/>
      <c r="Z997" s="156"/>
    </row>
    <row r="998" spans="1:26" ht="16.2" thickBot="1" x14ac:dyDescent="0.35">
      <c r="A998" s="156"/>
      <c r="B998" s="156"/>
      <c r="C998" s="156"/>
      <c r="D998" s="156"/>
      <c r="E998" s="156"/>
      <c r="F998" s="156"/>
      <c r="G998" s="156"/>
      <c r="H998" s="156"/>
      <c r="I998" s="156"/>
      <c r="J998" s="156"/>
      <c r="L998" s="156"/>
      <c r="M998" s="156"/>
      <c r="N998" s="156"/>
      <c r="O998" s="156"/>
      <c r="P998" s="156"/>
      <c r="Q998" s="156"/>
      <c r="R998" s="156"/>
      <c r="S998" s="156"/>
      <c r="T998" s="156"/>
      <c r="U998" s="156"/>
      <c r="V998" s="156"/>
      <c r="W998" s="156"/>
      <c r="X998" s="156"/>
      <c r="Y998" s="156"/>
      <c r="Z998" s="156"/>
    </row>
    <row r="999" spans="1:26" ht="16.2" thickBot="1" x14ac:dyDescent="0.35">
      <c r="A999" s="156"/>
      <c r="B999" s="156"/>
      <c r="C999" s="156"/>
      <c r="D999" s="156"/>
      <c r="E999" s="156"/>
      <c r="F999" s="156"/>
      <c r="G999" s="156"/>
      <c r="H999" s="156"/>
      <c r="I999" s="156"/>
      <c r="J999" s="156"/>
      <c r="L999" s="156"/>
      <c r="M999" s="156"/>
      <c r="N999" s="156"/>
      <c r="O999" s="156"/>
      <c r="P999" s="156"/>
      <c r="Q999" s="156"/>
      <c r="R999" s="156"/>
      <c r="S999" s="156"/>
      <c r="T999" s="156"/>
      <c r="U999" s="156"/>
      <c r="V999" s="156"/>
      <c r="W999" s="156"/>
      <c r="X999" s="156"/>
      <c r="Y999" s="156"/>
      <c r="Z999" s="156"/>
    </row>
    <row r="1000" spans="1:26" ht="16.2" thickBot="1" x14ac:dyDescent="0.35">
      <c r="A1000" s="156"/>
      <c r="B1000" s="156"/>
      <c r="C1000" s="156"/>
      <c r="D1000" s="156"/>
      <c r="E1000" s="156"/>
      <c r="F1000" s="156"/>
      <c r="G1000" s="156"/>
      <c r="H1000" s="156"/>
      <c r="I1000" s="156"/>
      <c r="J1000" s="156"/>
      <c r="L1000" s="156"/>
      <c r="M1000" s="156"/>
      <c r="N1000" s="156"/>
      <c r="O1000" s="156"/>
      <c r="P1000" s="156"/>
      <c r="Q1000" s="156"/>
      <c r="R1000" s="156"/>
      <c r="S1000" s="156"/>
      <c r="T1000" s="156"/>
      <c r="U1000" s="156"/>
      <c r="V1000" s="156"/>
      <c r="W1000" s="156"/>
      <c r="X1000" s="156"/>
      <c r="Y1000" s="156"/>
      <c r="Z1000" s="156"/>
    </row>
  </sheetData>
  <customSheetViews>
    <customSheetView guid="{5FB72AAD-ECEA-4422-8E45-8800DA688AC2}" topLeftCell="A19">
      <selection activeCell="K61" sqref="K61"/>
      <pageMargins left="0.7" right="0.7" top="0.75" bottom="0.75" header="0.3" footer="0.3"/>
      <pageSetup orientation="portrait" r:id="rId1"/>
    </customSheetView>
    <customSheetView guid="{178C8736-A54F-4AD8-89E5-B9B204870C3E}" scale="80" topLeftCell="A46">
      <selection activeCell="K61" sqref="K61"/>
      <pageMargins left="0.7" right="0.7" top="0.75" bottom="0.75" header="0.3" footer="0.3"/>
      <pageSetup orientation="portrait" r:id="rId2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0"/>
  <sheetViews>
    <sheetView topLeftCell="D58" zoomScaleNormal="100" workbookViewId="0">
      <selection activeCell="M81" sqref="M81"/>
    </sheetView>
  </sheetViews>
  <sheetFormatPr defaultColWidth="8.6640625" defaultRowHeight="15.6" x14ac:dyDescent="0.3"/>
  <cols>
    <col min="1" max="1" width="8" style="3" bestFit="1" customWidth="1"/>
    <col min="2" max="2" width="4.5546875" style="13" customWidth="1"/>
    <col min="3" max="3" width="50.5546875" style="2" customWidth="1"/>
    <col min="4" max="8" width="9.6640625" style="1" customWidth="1"/>
    <col min="9" max="9" width="9.6640625" style="86" customWidth="1"/>
    <col min="10" max="10" width="10.109375" style="1" customWidth="1"/>
    <col min="11" max="11" width="11.109375" style="86" customWidth="1"/>
    <col min="12" max="12" width="8.6640625" style="1"/>
    <col min="13" max="13" width="68.88671875" style="1" bestFit="1" customWidth="1"/>
    <col min="14" max="16384" width="8.6640625" style="1"/>
  </cols>
  <sheetData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147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147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147"/>
    </row>
    <row r="5" spans="1:11" x14ac:dyDescent="0.3">
      <c r="B5" s="236"/>
      <c r="C5" s="236"/>
      <c r="D5" s="236"/>
      <c r="E5" s="236"/>
      <c r="F5" s="236"/>
      <c r="G5" s="236"/>
      <c r="H5" s="236"/>
      <c r="I5" s="147"/>
      <c r="J5" s="12"/>
      <c r="K5" s="98"/>
    </row>
    <row r="6" spans="1:11" x14ac:dyDescent="0.3">
      <c r="A6" s="4"/>
      <c r="B6" s="11"/>
      <c r="C6" s="11"/>
      <c r="D6" s="11"/>
      <c r="E6" s="11"/>
      <c r="F6" s="11"/>
      <c r="G6" s="11"/>
      <c r="H6" s="11"/>
      <c r="I6" s="97"/>
      <c r="K6" s="97"/>
    </row>
    <row r="7" spans="1:11" x14ac:dyDescent="0.3">
      <c r="A7" s="4"/>
      <c r="B7" s="257" t="s">
        <v>48</v>
      </c>
      <c r="C7" s="257"/>
      <c r="D7" s="257"/>
      <c r="E7" s="257"/>
      <c r="F7" s="257"/>
      <c r="G7" s="257"/>
      <c r="H7" s="257"/>
      <c r="I7" s="148"/>
    </row>
    <row r="8" spans="1:11" s="16" customFormat="1" ht="30" customHeight="1" x14ac:dyDescent="0.3">
      <c r="A8" s="15"/>
      <c r="B8" s="28"/>
      <c r="C8" s="28"/>
      <c r="D8" s="28" t="s">
        <v>61</v>
      </c>
      <c r="E8" s="28" t="s">
        <v>60</v>
      </c>
      <c r="F8" s="28" t="s">
        <v>59</v>
      </c>
      <c r="G8" s="28" t="s">
        <v>58</v>
      </c>
      <c r="H8" s="28" t="s">
        <v>57</v>
      </c>
      <c r="I8" s="28" t="s">
        <v>62</v>
      </c>
      <c r="J8" s="28" t="s">
        <v>78</v>
      </c>
      <c r="K8" s="129" t="s">
        <v>102</v>
      </c>
    </row>
    <row r="9" spans="1:11" x14ac:dyDescent="0.3">
      <c r="B9" s="34"/>
      <c r="C9" s="23" t="s">
        <v>5</v>
      </c>
      <c r="D9" s="20"/>
      <c r="E9" s="20"/>
      <c r="F9" s="20"/>
      <c r="G9" s="20"/>
      <c r="H9" s="20"/>
      <c r="I9" s="102"/>
      <c r="J9" s="20"/>
      <c r="K9" s="102"/>
    </row>
    <row r="10" spans="1:11" x14ac:dyDescent="0.3">
      <c r="B10" s="34">
        <v>1</v>
      </c>
      <c r="C10" s="21" t="s">
        <v>6</v>
      </c>
      <c r="D10" s="20"/>
      <c r="E10" s="20"/>
      <c r="F10" s="20"/>
      <c r="G10" s="20"/>
      <c r="H10" s="20"/>
      <c r="I10" s="102"/>
      <c r="J10" s="20"/>
      <c r="K10" s="102"/>
    </row>
    <row r="11" spans="1:11" x14ac:dyDescent="0.3">
      <c r="B11" s="34"/>
      <c r="C11" s="25"/>
      <c r="D11" s="20"/>
      <c r="E11" s="20"/>
      <c r="F11" s="20"/>
      <c r="G11" s="20"/>
      <c r="H11" s="20"/>
      <c r="I11" s="102"/>
      <c r="J11" s="20"/>
      <c r="K11" s="102"/>
    </row>
    <row r="12" spans="1:11" x14ac:dyDescent="0.3">
      <c r="B12" s="34"/>
      <c r="C12" s="23" t="s">
        <v>7</v>
      </c>
      <c r="D12" s="20"/>
      <c r="E12" s="20"/>
      <c r="F12" s="20"/>
      <c r="G12" s="20"/>
      <c r="H12" s="20"/>
      <c r="I12" s="102"/>
      <c r="J12" s="20"/>
      <c r="K12" s="102"/>
    </row>
    <row r="13" spans="1:11" x14ac:dyDescent="0.3">
      <c r="B13" s="34">
        <v>2</v>
      </c>
      <c r="C13" s="21" t="s">
        <v>8</v>
      </c>
      <c r="D13" s="20"/>
      <c r="E13" s="20"/>
      <c r="F13" s="20"/>
      <c r="G13" s="20"/>
      <c r="H13" s="20"/>
      <c r="I13" s="102"/>
      <c r="J13" s="20"/>
      <c r="K13" s="102"/>
    </row>
    <row r="14" spans="1:11" x14ac:dyDescent="0.3">
      <c r="B14" s="34">
        <v>3</v>
      </c>
      <c r="C14" s="21" t="s">
        <v>9</v>
      </c>
      <c r="D14" s="20"/>
      <c r="E14" s="20"/>
      <c r="F14" s="20"/>
      <c r="G14" s="20"/>
      <c r="H14" s="20"/>
      <c r="I14" s="102"/>
      <c r="J14" s="20"/>
      <c r="K14" s="102"/>
    </row>
    <row r="15" spans="1:11" x14ac:dyDescent="0.3">
      <c r="A15" s="4"/>
      <c r="B15" s="34"/>
      <c r="C15" s="21"/>
      <c r="D15" s="20"/>
      <c r="E15" s="20"/>
      <c r="F15" s="20"/>
      <c r="G15" s="20"/>
      <c r="H15" s="20"/>
      <c r="I15" s="102"/>
      <c r="J15" s="20"/>
      <c r="K15" s="102"/>
    </row>
    <row r="16" spans="1:11" ht="27" customHeight="1" x14ac:dyDescent="0.3">
      <c r="A16" s="4"/>
      <c r="B16" s="253" t="s">
        <v>23</v>
      </c>
      <c r="C16" s="253"/>
      <c r="D16" s="253"/>
      <c r="E16" s="253"/>
      <c r="F16" s="253"/>
      <c r="G16" s="253"/>
      <c r="H16" s="253"/>
      <c r="I16" s="253"/>
      <c r="J16" s="254"/>
      <c r="K16" s="90"/>
    </row>
    <row r="17" spans="1:11" x14ac:dyDescent="0.3">
      <c r="A17" s="4"/>
      <c r="B17" s="6"/>
      <c r="C17" s="6"/>
      <c r="D17" s="6"/>
      <c r="E17" s="6"/>
      <c r="F17" s="6"/>
      <c r="G17" s="6"/>
      <c r="H17" s="6"/>
      <c r="I17" s="91"/>
      <c r="J17" s="26"/>
      <c r="K17" s="91"/>
    </row>
    <row r="18" spans="1:11" x14ac:dyDescent="0.3">
      <c r="A18" s="1"/>
      <c r="B18" s="7"/>
      <c r="C18" s="8"/>
      <c r="D18" s="5"/>
      <c r="E18" s="5"/>
      <c r="F18" s="5"/>
      <c r="G18" s="5"/>
      <c r="H18" s="5"/>
      <c r="I18" s="90"/>
      <c r="J18" s="26"/>
      <c r="K18" s="90"/>
    </row>
    <row r="19" spans="1:11" x14ac:dyDescent="0.3">
      <c r="B19" s="257" t="s">
        <v>47</v>
      </c>
      <c r="C19" s="257"/>
      <c r="D19" s="257"/>
      <c r="E19" s="257"/>
      <c r="F19" s="257"/>
      <c r="G19" s="257"/>
      <c r="H19" s="257"/>
      <c r="I19" s="148"/>
      <c r="J19" s="26"/>
      <c r="K19" s="90"/>
    </row>
    <row r="20" spans="1:11" ht="31.95" customHeight="1" x14ac:dyDescent="0.3">
      <c r="B20" s="35"/>
      <c r="C20" s="24"/>
      <c r="D20" s="28" t="s">
        <v>61</v>
      </c>
      <c r="E20" s="28" t="s">
        <v>60</v>
      </c>
      <c r="F20" s="28" t="s">
        <v>59</v>
      </c>
      <c r="G20" s="28" t="s">
        <v>58</v>
      </c>
      <c r="H20" s="28" t="s">
        <v>57</v>
      </c>
      <c r="I20" s="28" t="s">
        <v>62</v>
      </c>
      <c r="J20" s="28" t="s">
        <v>78</v>
      </c>
      <c r="K20" s="129" t="s">
        <v>102</v>
      </c>
    </row>
    <row r="21" spans="1:11" x14ac:dyDescent="0.3">
      <c r="B21" s="34"/>
      <c r="C21" s="23" t="s">
        <v>10</v>
      </c>
      <c r="D21" s="20"/>
      <c r="E21" s="20"/>
      <c r="F21" s="20"/>
      <c r="G21" s="20"/>
      <c r="H21" s="20"/>
      <c r="I21" s="102"/>
      <c r="J21" s="20"/>
      <c r="K21" s="102"/>
    </row>
    <row r="22" spans="1:11" x14ac:dyDescent="0.3">
      <c r="B22" s="34">
        <v>4</v>
      </c>
      <c r="C22" s="21" t="s">
        <v>20</v>
      </c>
      <c r="D22" s="20"/>
      <c r="E22" s="20"/>
      <c r="F22" s="20"/>
      <c r="G22" s="20"/>
      <c r="H22" s="20"/>
      <c r="I22" s="102"/>
      <c r="J22" s="20"/>
      <c r="K22" s="102"/>
    </row>
    <row r="23" spans="1:11" x14ac:dyDescent="0.3">
      <c r="B23" s="34">
        <v>5</v>
      </c>
      <c r="C23" s="22" t="s">
        <v>11</v>
      </c>
      <c r="D23" s="20"/>
      <c r="E23" s="20"/>
      <c r="F23" s="20"/>
      <c r="G23" s="20"/>
      <c r="H23" s="20"/>
      <c r="I23" s="102"/>
      <c r="J23" s="20"/>
      <c r="K23" s="102"/>
    </row>
    <row r="24" spans="1:11" x14ac:dyDescent="0.3">
      <c r="B24" s="34">
        <v>6</v>
      </c>
      <c r="C24" s="22" t="s">
        <v>12</v>
      </c>
      <c r="D24" s="20"/>
      <c r="E24" s="20"/>
      <c r="F24" s="20"/>
      <c r="G24" s="20"/>
      <c r="H24" s="20"/>
      <c r="I24" s="102"/>
      <c r="J24" s="20"/>
      <c r="K24" s="72"/>
    </row>
    <row r="25" spans="1:11" x14ac:dyDescent="0.3">
      <c r="B25" s="34">
        <v>7</v>
      </c>
      <c r="C25" s="22" t="s">
        <v>13</v>
      </c>
      <c r="D25" s="20"/>
      <c r="E25" s="20"/>
      <c r="F25" s="20"/>
      <c r="G25" s="20"/>
      <c r="H25" s="20"/>
      <c r="I25" s="102"/>
      <c r="J25" s="20"/>
      <c r="K25" s="102"/>
    </row>
    <row r="26" spans="1:11" x14ac:dyDescent="0.3">
      <c r="B26" s="34"/>
      <c r="C26" s="25"/>
      <c r="D26" s="20"/>
      <c r="E26" s="20"/>
      <c r="F26" s="20"/>
      <c r="G26" s="20"/>
      <c r="H26" s="20"/>
      <c r="I26" s="102"/>
      <c r="J26" s="20"/>
      <c r="K26" s="102"/>
    </row>
    <row r="27" spans="1:11" x14ac:dyDescent="0.3">
      <c r="B27" s="34"/>
      <c r="C27" s="19" t="s">
        <v>18</v>
      </c>
      <c r="D27" s="20"/>
      <c r="E27" s="20"/>
      <c r="F27" s="20"/>
      <c r="G27" s="20"/>
      <c r="H27" s="20"/>
      <c r="I27" s="102"/>
      <c r="J27" s="20"/>
      <c r="K27" s="102"/>
    </row>
    <row r="28" spans="1:11" x14ac:dyDescent="0.3">
      <c r="B28" s="34">
        <v>8</v>
      </c>
      <c r="C28" s="22" t="s">
        <v>14</v>
      </c>
      <c r="D28" s="20"/>
      <c r="E28" s="20"/>
      <c r="F28" s="20"/>
      <c r="G28" s="20"/>
      <c r="H28" s="20"/>
      <c r="I28" s="102"/>
      <c r="J28" s="20"/>
      <c r="K28" s="102"/>
    </row>
    <row r="29" spans="1:11" x14ac:dyDescent="0.3">
      <c r="B29" s="34">
        <v>9</v>
      </c>
      <c r="C29" s="22" t="s">
        <v>15</v>
      </c>
      <c r="D29" s="20"/>
      <c r="E29" s="20"/>
      <c r="F29" s="20"/>
      <c r="G29" s="20"/>
      <c r="H29" s="20"/>
      <c r="I29" s="102"/>
      <c r="J29" s="20"/>
      <c r="K29" s="102"/>
    </row>
    <row r="30" spans="1:11" x14ac:dyDescent="0.3">
      <c r="B30" s="34">
        <v>10</v>
      </c>
      <c r="C30" s="22" t="s">
        <v>16</v>
      </c>
      <c r="D30" s="20"/>
      <c r="E30" s="20"/>
      <c r="F30" s="20"/>
      <c r="G30" s="20"/>
      <c r="H30" s="20"/>
      <c r="I30" s="102"/>
      <c r="J30" s="20"/>
      <c r="K30" s="102"/>
    </row>
    <row r="31" spans="1:11" x14ac:dyDescent="0.3">
      <c r="B31" s="34"/>
      <c r="C31" s="22"/>
      <c r="D31" s="20"/>
      <c r="E31" s="20"/>
      <c r="F31" s="20"/>
      <c r="G31" s="20"/>
      <c r="H31" s="20"/>
      <c r="I31" s="102"/>
      <c r="J31" s="20"/>
      <c r="K31" s="102"/>
    </row>
    <row r="32" spans="1:11" x14ac:dyDescent="0.3">
      <c r="B32" s="34"/>
      <c r="C32" s="22"/>
      <c r="D32" s="20"/>
      <c r="E32" s="20"/>
      <c r="F32" s="20"/>
      <c r="G32" s="20"/>
      <c r="H32" s="20"/>
      <c r="I32" s="102"/>
      <c r="J32" s="20"/>
      <c r="K32" s="102"/>
    </row>
    <row r="33" spans="1:11" x14ac:dyDescent="0.3">
      <c r="A33" s="1"/>
      <c r="B33" s="34"/>
      <c r="C33" s="22"/>
      <c r="D33" s="20"/>
      <c r="E33" s="20"/>
      <c r="F33" s="20"/>
      <c r="G33" s="20"/>
      <c r="H33" s="20"/>
      <c r="I33" s="102"/>
      <c r="J33" s="20"/>
      <c r="K33" s="102"/>
    </row>
    <row r="34" spans="1:11" x14ac:dyDescent="0.3">
      <c r="A34" s="1"/>
      <c r="B34" s="34"/>
      <c r="C34" s="21"/>
      <c r="D34" s="20"/>
      <c r="E34" s="20"/>
      <c r="F34" s="20"/>
      <c r="G34" s="20"/>
      <c r="H34" s="20"/>
      <c r="I34" s="102"/>
      <c r="J34" s="20"/>
      <c r="K34" s="102"/>
    </row>
    <row r="35" spans="1:11" ht="28.95" customHeight="1" x14ac:dyDescent="0.3">
      <c r="A35" s="1"/>
      <c r="B35" s="253" t="s">
        <v>22</v>
      </c>
      <c r="C35" s="253"/>
      <c r="D35" s="253"/>
      <c r="E35" s="253"/>
      <c r="F35" s="253"/>
      <c r="G35" s="253"/>
      <c r="H35" s="253"/>
      <c r="I35" s="253"/>
      <c r="J35" s="254"/>
      <c r="K35" s="90"/>
    </row>
    <row r="36" spans="1:11" x14ac:dyDescent="0.3">
      <c r="A36" s="1"/>
      <c r="B36" s="10"/>
      <c r="C36" s="10"/>
      <c r="D36" s="10"/>
      <c r="E36" s="10"/>
      <c r="F36" s="10"/>
      <c r="G36" s="10"/>
      <c r="H36" s="10"/>
      <c r="I36" s="96"/>
      <c r="J36" s="26"/>
      <c r="K36" s="96"/>
    </row>
    <row r="37" spans="1:11" x14ac:dyDescent="0.3">
      <c r="A37" s="1"/>
      <c r="B37" s="255" t="s">
        <v>42</v>
      </c>
      <c r="C37" s="255"/>
      <c r="D37" s="255"/>
      <c r="E37" s="255"/>
      <c r="F37" s="255"/>
      <c r="G37" s="255"/>
      <c r="H37" s="255"/>
      <c r="I37" s="149"/>
      <c r="J37" s="26"/>
      <c r="K37" s="90"/>
    </row>
    <row r="38" spans="1:11" ht="33" customHeight="1" x14ac:dyDescent="0.3">
      <c r="A38" s="1"/>
      <c r="B38" s="35"/>
      <c r="C38" s="24"/>
      <c r="D38" s="28" t="s">
        <v>61</v>
      </c>
      <c r="E38" s="28" t="s">
        <v>60</v>
      </c>
      <c r="F38" s="28" t="s">
        <v>59</v>
      </c>
      <c r="G38" s="28" t="s">
        <v>58</v>
      </c>
      <c r="H38" s="28" t="s">
        <v>57</v>
      </c>
      <c r="I38" s="28" t="s">
        <v>62</v>
      </c>
      <c r="J38" s="28" t="s">
        <v>78</v>
      </c>
      <c r="K38" s="129" t="s">
        <v>102</v>
      </c>
    </row>
    <row r="39" spans="1:11" ht="22.2" customHeight="1" x14ac:dyDescent="0.35">
      <c r="A39" s="1"/>
      <c r="B39" s="34"/>
      <c r="C39" s="30" t="s">
        <v>66</v>
      </c>
      <c r="D39" s="20"/>
      <c r="E39" s="20"/>
      <c r="F39" s="20"/>
      <c r="G39" s="20"/>
      <c r="H39" s="20"/>
      <c r="I39" s="102"/>
      <c r="J39" s="20"/>
      <c r="K39" s="187"/>
    </row>
    <row r="40" spans="1:11" ht="22.2" customHeight="1" x14ac:dyDescent="0.35">
      <c r="A40" s="1"/>
      <c r="B40" s="34"/>
      <c r="C40" s="30" t="s">
        <v>74</v>
      </c>
      <c r="D40" s="20"/>
      <c r="E40" s="20"/>
      <c r="F40" s="20"/>
      <c r="G40" s="20"/>
      <c r="H40" s="20"/>
      <c r="I40" s="102"/>
      <c r="J40" s="20"/>
      <c r="K40" s="187"/>
    </row>
    <row r="41" spans="1:11" ht="22.2" customHeight="1" x14ac:dyDescent="0.35">
      <c r="A41" s="1"/>
      <c r="B41" s="34"/>
      <c r="C41" s="31" t="s">
        <v>67</v>
      </c>
      <c r="D41" s="20"/>
      <c r="E41" s="20"/>
      <c r="F41" s="20"/>
      <c r="G41" s="20"/>
      <c r="H41" s="20"/>
      <c r="I41" s="102"/>
      <c r="J41" s="20"/>
      <c r="K41" s="184"/>
    </row>
    <row r="42" spans="1:11" ht="22.2" customHeight="1" x14ac:dyDescent="0.35">
      <c r="A42" s="1"/>
      <c r="B42" s="34"/>
      <c r="C42" s="31" t="s">
        <v>68</v>
      </c>
      <c r="D42" s="20"/>
      <c r="E42" s="20"/>
      <c r="F42" s="20"/>
      <c r="G42" s="20"/>
      <c r="H42" s="20"/>
      <c r="I42" s="102"/>
      <c r="J42" s="20"/>
      <c r="K42" s="184"/>
    </row>
    <row r="43" spans="1:11" ht="22.2" customHeight="1" x14ac:dyDescent="0.35">
      <c r="A43" s="1"/>
      <c r="B43" s="34"/>
      <c r="C43" s="31"/>
      <c r="D43" s="20"/>
      <c r="E43" s="20"/>
      <c r="F43" s="20"/>
      <c r="G43" s="20"/>
      <c r="H43" s="20"/>
      <c r="I43" s="102"/>
      <c r="J43" s="20"/>
      <c r="K43" s="153"/>
    </row>
    <row r="44" spans="1:11" ht="22.2" customHeight="1" x14ac:dyDescent="0.35">
      <c r="A44" s="1"/>
      <c r="B44" s="34"/>
      <c r="C44" s="30" t="s">
        <v>73</v>
      </c>
      <c r="D44" s="20"/>
      <c r="E44" s="20"/>
      <c r="F44" s="20"/>
      <c r="G44" s="20"/>
      <c r="H44" s="20"/>
      <c r="I44" s="102"/>
      <c r="J44" s="20"/>
      <c r="K44" s="187"/>
    </row>
    <row r="45" spans="1:11" ht="22.2" customHeight="1" x14ac:dyDescent="0.35">
      <c r="A45" s="1"/>
      <c r="B45" s="34"/>
      <c r="C45" s="30" t="s">
        <v>74</v>
      </c>
      <c r="D45" s="20"/>
      <c r="E45" s="20"/>
      <c r="F45" s="20"/>
      <c r="G45" s="20"/>
      <c r="H45" s="20"/>
      <c r="I45" s="102"/>
      <c r="J45" s="20"/>
      <c r="K45" s="187"/>
    </row>
    <row r="46" spans="1:11" ht="22.2" customHeight="1" x14ac:dyDescent="0.3">
      <c r="A46" s="1"/>
      <c r="B46" s="34"/>
      <c r="C46" s="31" t="s">
        <v>72</v>
      </c>
      <c r="D46" s="20"/>
      <c r="E46" s="20"/>
      <c r="F46" s="20"/>
      <c r="G46" s="20"/>
      <c r="H46" s="20"/>
      <c r="I46" s="102"/>
      <c r="J46" s="20"/>
      <c r="K46" s="116"/>
    </row>
    <row r="47" spans="1:11" ht="22.2" customHeight="1" x14ac:dyDescent="0.3">
      <c r="A47" s="1"/>
      <c r="B47" s="34"/>
      <c r="C47" s="31" t="s">
        <v>71</v>
      </c>
      <c r="D47" s="20"/>
      <c r="E47" s="20"/>
      <c r="F47" s="20"/>
      <c r="G47" s="20"/>
      <c r="H47" s="20"/>
      <c r="I47" s="102"/>
      <c r="J47" s="20"/>
      <c r="K47" s="116"/>
    </row>
    <row r="48" spans="1:11" s="17" customFormat="1" ht="16.95" customHeight="1" x14ac:dyDescent="0.3">
      <c r="B48" s="36"/>
      <c r="C48" s="37"/>
      <c r="D48" s="38"/>
      <c r="E48" s="38"/>
      <c r="F48" s="38"/>
      <c r="G48" s="38"/>
      <c r="H48" s="38"/>
      <c r="I48" s="38"/>
      <c r="J48" s="32"/>
      <c r="K48" s="116"/>
    </row>
    <row r="49" spans="1:21" s="17" customFormat="1" ht="16.95" customHeight="1" x14ac:dyDescent="0.3">
      <c r="B49" s="36"/>
      <c r="C49" s="37"/>
      <c r="D49" s="38"/>
      <c r="E49" s="38"/>
      <c r="F49" s="38"/>
      <c r="G49" s="38"/>
      <c r="H49" s="38"/>
      <c r="I49" s="38"/>
      <c r="J49" s="32"/>
      <c r="K49" s="154"/>
    </row>
    <row r="50" spans="1:21" x14ac:dyDescent="0.3">
      <c r="A50" s="1"/>
      <c r="B50" s="34"/>
      <c r="C50" s="19" t="s">
        <v>24</v>
      </c>
      <c r="D50" s="20"/>
      <c r="E50" s="20"/>
      <c r="F50" s="20"/>
      <c r="G50" s="20"/>
      <c r="H50" s="20"/>
      <c r="I50" s="102"/>
      <c r="J50" s="20"/>
      <c r="K50" s="102"/>
    </row>
    <row r="51" spans="1:21" x14ac:dyDescent="0.3">
      <c r="A51" s="1"/>
      <c r="B51" s="34">
        <v>11</v>
      </c>
      <c r="C51" s="21" t="s">
        <v>25</v>
      </c>
      <c r="D51" s="29"/>
      <c r="E51" s="29"/>
      <c r="F51" s="29"/>
      <c r="G51" s="29"/>
      <c r="H51" s="29"/>
      <c r="I51" s="109"/>
      <c r="J51" s="20"/>
      <c r="K51" s="188"/>
    </row>
    <row r="52" spans="1:21" x14ac:dyDescent="0.3">
      <c r="A52" s="1"/>
      <c r="B52" s="34">
        <v>12</v>
      </c>
      <c r="C52" s="21" t="s">
        <v>26</v>
      </c>
      <c r="D52" s="29"/>
      <c r="E52" s="29"/>
      <c r="F52" s="29"/>
      <c r="G52" s="29"/>
      <c r="H52" s="29"/>
      <c r="I52" s="109"/>
      <c r="J52" s="20"/>
      <c r="K52" s="188"/>
    </row>
    <row r="53" spans="1:21" x14ac:dyDescent="0.3">
      <c r="A53" s="1"/>
      <c r="B53" s="34">
        <v>13</v>
      </c>
      <c r="C53" s="21" t="s">
        <v>27</v>
      </c>
      <c r="D53" s="29"/>
      <c r="E53" s="29"/>
      <c r="F53" s="29"/>
      <c r="G53" s="29"/>
      <c r="H53" s="29"/>
      <c r="I53" s="109"/>
      <c r="J53" s="20"/>
      <c r="K53" s="188"/>
    </row>
    <row r="54" spans="1:21" x14ac:dyDescent="0.3">
      <c r="A54" s="1"/>
      <c r="B54" s="20"/>
      <c r="C54" s="20"/>
      <c r="D54" s="29"/>
      <c r="E54" s="29"/>
      <c r="F54" s="29"/>
      <c r="G54" s="29"/>
      <c r="H54" s="29"/>
      <c r="I54" s="109"/>
      <c r="J54" s="20"/>
      <c r="K54" s="102"/>
    </row>
    <row r="55" spans="1:21" x14ac:dyDescent="0.3">
      <c r="A55" s="1"/>
      <c r="B55" s="34">
        <v>14</v>
      </c>
      <c r="C55" s="21" t="s">
        <v>28</v>
      </c>
      <c r="D55" s="29"/>
      <c r="E55" s="29"/>
      <c r="F55" s="29"/>
      <c r="G55" s="29"/>
      <c r="H55" s="29"/>
      <c r="I55" s="109"/>
      <c r="J55" s="20"/>
      <c r="K55" s="188"/>
    </row>
    <row r="56" spans="1:21" x14ac:dyDescent="0.3">
      <c r="A56" s="1"/>
      <c r="B56" s="34">
        <v>15</v>
      </c>
      <c r="C56" s="21" t="s">
        <v>29</v>
      </c>
      <c r="D56" s="29"/>
      <c r="E56" s="29"/>
      <c r="F56" s="29"/>
      <c r="G56" s="29"/>
      <c r="H56" s="29"/>
      <c r="I56" s="109"/>
      <c r="J56" s="20"/>
      <c r="K56" s="188"/>
    </row>
    <row r="57" spans="1:21" x14ac:dyDescent="0.3">
      <c r="A57" s="1"/>
      <c r="B57" s="34">
        <v>16</v>
      </c>
      <c r="C57" s="21" t="s">
        <v>30</v>
      </c>
      <c r="D57" s="29"/>
      <c r="E57" s="29"/>
      <c r="F57" s="29"/>
      <c r="G57" s="29"/>
      <c r="H57" s="29"/>
      <c r="I57" s="109"/>
      <c r="J57" s="20"/>
      <c r="K57" s="188"/>
    </row>
    <row r="58" spans="1:21" x14ac:dyDescent="0.3">
      <c r="A58" s="1"/>
      <c r="B58" s="34"/>
      <c r="C58" s="21"/>
      <c r="D58" s="29"/>
      <c r="E58" s="29"/>
      <c r="F58" s="29"/>
      <c r="G58" s="29"/>
      <c r="H58" s="29"/>
      <c r="I58" s="109"/>
      <c r="J58" s="20"/>
      <c r="K58" s="102"/>
      <c r="O58" s="7"/>
      <c r="P58" s="9"/>
      <c r="Q58" s="5"/>
      <c r="R58" s="5"/>
      <c r="S58" s="5"/>
      <c r="T58" s="5"/>
      <c r="U58" s="5"/>
    </row>
    <row r="59" spans="1:21" x14ac:dyDescent="0.3">
      <c r="A59" s="1"/>
      <c r="B59" s="34"/>
      <c r="C59" s="23" t="s">
        <v>31</v>
      </c>
      <c r="D59" s="29"/>
      <c r="E59" s="29"/>
      <c r="F59" s="29"/>
      <c r="G59" s="29"/>
      <c r="H59" s="29"/>
      <c r="I59" s="109"/>
      <c r="J59" s="20"/>
      <c r="K59" s="102"/>
    </row>
    <row r="60" spans="1:21" ht="18" customHeight="1" x14ac:dyDescent="0.3">
      <c r="A60" s="1"/>
      <c r="B60" s="34">
        <v>17</v>
      </c>
      <c r="C60" s="21" t="s">
        <v>32</v>
      </c>
      <c r="D60" s="29"/>
      <c r="E60" s="29"/>
      <c r="F60" s="29"/>
      <c r="G60" s="29"/>
      <c r="H60" s="29"/>
      <c r="I60" s="109"/>
      <c r="J60" s="20"/>
      <c r="K60" s="188"/>
    </row>
    <row r="61" spans="1:21" ht="18" customHeight="1" x14ac:dyDescent="0.3">
      <c r="A61" s="1"/>
      <c r="B61" s="34"/>
      <c r="C61" s="21" t="s">
        <v>69</v>
      </c>
      <c r="D61" s="29"/>
      <c r="E61" s="29"/>
      <c r="F61" s="29"/>
      <c r="G61" s="29"/>
      <c r="H61" s="29"/>
      <c r="I61" s="109"/>
      <c r="J61" s="20"/>
      <c r="K61" s="188"/>
    </row>
    <row r="62" spans="1:21" ht="31.2" x14ac:dyDescent="0.3">
      <c r="A62" s="1"/>
      <c r="B62" s="34">
        <v>18</v>
      </c>
      <c r="C62" s="21" t="s">
        <v>33</v>
      </c>
      <c r="D62" s="20"/>
      <c r="E62" s="20"/>
      <c r="F62" s="20"/>
      <c r="G62" s="20"/>
      <c r="H62" s="20"/>
      <c r="I62" s="102"/>
      <c r="J62" s="20"/>
      <c r="K62" s="108"/>
    </row>
    <row r="63" spans="1:21" ht="34.200000000000003" customHeight="1" x14ac:dyDescent="0.3">
      <c r="A63" s="1"/>
      <c r="B63" s="34">
        <v>19</v>
      </c>
      <c r="C63" s="21" t="s">
        <v>34</v>
      </c>
      <c r="D63" s="20"/>
      <c r="E63" s="20"/>
      <c r="F63" s="20"/>
      <c r="G63" s="20"/>
      <c r="H63" s="20"/>
      <c r="I63" s="102"/>
      <c r="J63" s="20"/>
      <c r="K63" s="108"/>
    </row>
    <row r="64" spans="1:21" ht="22.95" customHeight="1" x14ac:dyDescent="0.3">
      <c r="A64" s="1"/>
      <c r="B64" s="34"/>
      <c r="C64" s="21"/>
      <c r="D64" s="20"/>
      <c r="E64" s="20"/>
      <c r="F64" s="20"/>
      <c r="G64" s="20"/>
      <c r="H64" s="20"/>
      <c r="I64" s="102"/>
      <c r="J64" s="20"/>
      <c r="K64" s="102"/>
    </row>
    <row r="65" spans="1:11" x14ac:dyDescent="0.3">
      <c r="A65" s="1"/>
      <c r="B65" s="34"/>
      <c r="C65" s="21"/>
      <c r="D65" s="20"/>
      <c r="E65" s="20"/>
      <c r="F65" s="20"/>
      <c r="G65" s="20"/>
      <c r="H65" s="20"/>
      <c r="I65" s="102"/>
      <c r="J65" s="20"/>
      <c r="K65" s="102"/>
    </row>
    <row r="66" spans="1:11" x14ac:dyDescent="0.3">
      <c r="A66" s="1"/>
      <c r="B66" s="34">
        <v>20</v>
      </c>
      <c r="C66" s="21" t="s">
        <v>17</v>
      </c>
      <c r="D66" s="20"/>
      <c r="E66" s="20"/>
      <c r="F66" s="20"/>
      <c r="G66" s="20"/>
      <c r="H66" s="20"/>
      <c r="I66" s="102"/>
      <c r="J66" s="20"/>
      <c r="K66" s="102"/>
    </row>
    <row r="67" spans="1:11" x14ac:dyDescent="0.3">
      <c r="A67" s="1"/>
      <c r="B67" s="256"/>
      <c r="C67" s="256"/>
      <c r="D67" s="256"/>
      <c r="E67" s="256"/>
      <c r="F67" s="256"/>
      <c r="G67" s="256"/>
      <c r="H67" s="256"/>
      <c r="I67" s="151"/>
      <c r="J67" s="20"/>
      <c r="K67" s="90"/>
    </row>
    <row r="68" spans="1:11" ht="40.200000000000003" customHeight="1" x14ac:dyDescent="0.3">
      <c r="A68" s="1"/>
      <c r="B68" s="253" t="s">
        <v>19</v>
      </c>
      <c r="C68" s="253"/>
      <c r="D68" s="253"/>
      <c r="E68" s="253"/>
      <c r="F68" s="253"/>
      <c r="G68" s="253"/>
      <c r="H68" s="253"/>
      <c r="I68" s="253"/>
      <c r="J68" s="254"/>
      <c r="K68" s="90"/>
    </row>
    <row r="69" spans="1:11" x14ac:dyDescent="0.3">
      <c r="A69" s="1"/>
      <c r="B69" s="7"/>
      <c r="C69" s="7"/>
      <c r="D69" s="7"/>
      <c r="E69" s="7"/>
      <c r="F69" s="7"/>
      <c r="G69" s="7"/>
      <c r="H69" s="7"/>
      <c r="I69" s="92"/>
      <c r="J69" s="26"/>
      <c r="K69" s="92"/>
    </row>
    <row r="70" spans="1:11" x14ac:dyDescent="0.3">
      <c r="A70" s="1"/>
      <c r="B70" s="255" t="s">
        <v>39</v>
      </c>
      <c r="C70" s="255"/>
      <c r="D70" s="255"/>
      <c r="E70" s="255"/>
      <c r="F70" s="255"/>
      <c r="G70" s="255"/>
      <c r="H70" s="255"/>
      <c r="I70" s="149"/>
      <c r="J70" s="26"/>
      <c r="K70" s="90"/>
    </row>
    <row r="71" spans="1:11" ht="37.950000000000003" customHeight="1" x14ac:dyDescent="0.3">
      <c r="A71" s="1"/>
      <c r="B71" s="35"/>
      <c r="C71" s="24"/>
      <c r="D71" s="28" t="s">
        <v>61</v>
      </c>
      <c r="E71" s="28" t="s">
        <v>60</v>
      </c>
      <c r="F71" s="28" t="s">
        <v>59</v>
      </c>
      <c r="G71" s="28" t="s">
        <v>58</v>
      </c>
      <c r="H71" s="28" t="s">
        <v>57</v>
      </c>
      <c r="I71" s="28" t="s">
        <v>62</v>
      </c>
      <c r="J71" s="28" t="s">
        <v>78</v>
      </c>
      <c r="K71" s="129" t="s">
        <v>102</v>
      </c>
    </row>
    <row r="72" spans="1:11" x14ac:dyDescent="0.3">
      <c r="A72" s="1"/>
      <c r="B72" s="34"/>
      <c r="C72" s="19" t="s">
        <v>21</v>
      </c>
      <c r="D72" s="20"/>
      <c r="E72" s="20"/>
      <c r="F72" s="20"/>
      <c r="G72" s="20"/>
      <c r="H72" s="20"/>
      <c r="I72" s="102"/>
      <c r="J72" s="20"/>
      <c r="K72" s="102"/>
    </row>
    <row r="73" spans="1:11" x14ac:dyDescent="0.3">
      <c r="A73" s="1"/>
      <c r="B73" s="34">
        <v>21</v>
      </c>
      <c r="C73" s="21" t="s">
        <v>36</v>
      </c>
      <c r="D73" s="20">
        <v>10</v>
      </c>
      <c r="E73" s="20"/>
      <c r="F73" s="20"/>
      <c r="G73" s="20"/>
      <c r="H73" s="20"/>
      <c r="I73" s="102"/>
      <c r="J73" s="20">
        <v>1</v>
      </c>
      <c r="K73" s="102">
        <v>1</v>
      </c>
    </row>
    <row r="74" spans="1:11" x14ac:dyDescent="0.3">
      <c r="A74" s="1"/>
      <c r="B74" s="34">
        <v>22</v>
      </c>
      <c r="C74" s="21" t="s">
        <v>37</v>
      </c>
      <c r="D74" s="20">
        <v>8</v>
      </c>
      <c r="E74" s="20"/>
      <c r="F74" s="20"/>
      <c r="G74" s="20"/>
      <c r="H74" s="20"/>
      <c r="I74" s="102"/>
      <c r="J74" s="20">
        <v>1</v>
      </c>
      <c r="K74" s="119">
        <v>0</v>
      </c>
    </row>
    <row r="75" spans="1:11" x14ac:dyDescent="0.3">
      <c r="A75" s="1"/>
      <c r="B75" s="34">
        <v>23</v>
      </c>
      <c r="C75" s="21" t="s">
        <v>40</v>
      </c>
      <c r="D75" s="20"/>
      <c r="E75" s="20"/>
      <c r="F75" s="20"/>
      <c r="G75" s="20"/>
      <c r="H75" s="20"/>
      <c r="I75" s="102"/>
      <c r="J75" s="20"/>
      <c r="K75" s="119"/>
    </row>
    <row r="76" spans="1:11" x14ac:dyDescent="0.3">
      <c r="A76" s="1"/>
      <c r="B76" s="34">
        <v>24</v>
      </c>
      <c r="C76" s="20" t="s">
        <v>0</v>
      </c>
      <c r="D76" s="20"/>
      <c r="E76" s="20"/>
      <c r="F76" s="20"/>
      <c r="G76" s="20"/>
      <c r="H76" s="20"/>
      <c r="I76" s="102"/>
      <c r="J76" s="20"/>
      <c r="K76" s="119"/>
    </row>
    <row r="77" spans="1:11" x14ac:dyDescent="0.3">
      <c r="A77" s="1"/>
      <c r="B77" s="34"/>
      <c r="C77" s="21"/>
      <c r="D77" s="20"/>
      <c r="E77" s="20"/>
      <c r="F77" s="20"/>
      <c r="G77" s="20"/>
      <c r="H77" s="20"/>
      <c r="I77" s="102"/>
      <c r="J77" s="20"/>
      <c r="K77" s="102"/>
    </row>
    <row r="78" spans="1:11" x14ac:dyDescent="0.3">
      <c r="A78" s="1"/>
      <c r="B78" s="34"/>
      <c r="C78" s="19" t="s">
        <v>45</v>
      </c>
      <c r="D78" s="20"/>
      <c r="E78" s="20"/>
      <c r="F78" s="20"/>
      <c r="G78" s="20"/>
      <c r="H78" s="20"/>
      <c r="I78" s="102"/>
      <c r="J78" s="20"/>
      <c r="K78" s="102"/>
    </row>
    <row r="79" spans="1:11" x14ac:dyDescent="0.3">
      <c r="A79" s="1"/>
      <c r="B79" s="34">
        <v>25</v>
      </c>
      <c r="C79" s="21" t="s">
        <v>38</v>
      </c>
      <c r="D79" s="20">
        <v>8</v>
      </c>
      <c r="E79" s="20"/>
      <c r="F79" s="20"/>
      <c r="G79" s="20"/>
      <c r="H79" s="20"/>
      <c r="I79" s="102"/>
      <c r="J79" s="20">
        <v>1</v>
      </c>
      <c r="K79" s="119">
        <v>1</v>
      </c>
    </row>
    <row r="80" spans="1:11" x14ac:dyDescent="0.3">
      <c r="A80" s="1"/>
      <c r="B80" s="34">
        <v>26</v>
      </c>
      <c r="C80" s="21" t="s">
        <v>1</v>
      </c>
      <c r="D80" s="20">
        <v>8</v>
      </c>
      <c r="E80" s="20"/>
      <c r="F80" s="20"/>
      <c r="G80" s="20"/>
      <c r="H80" s="20"/>
      <c r="I80" s="102"/>
      <c r="J80" s="20">
        <v>1</v>
      </c>
      <c r="K80" s="119">
        <v>0</v>
      </c>
    </row>
    <row r="81" spans="1:11" x14ac:dyDescent="0.3">
      <c r="A81" s="1"/>
      <c r="B81" s="34"/>
      <c r="C81" s="23"/>
      <c r="D81" s="20"/>
      <c r="E81" s="20"/>
      <c r="F81" s="20"/>
      <c r="G81" s="20"/>
      <c r="H81" s="20"/>
      <c r="I81" s="102"/>
      <c r="J81" s="20"/>
      <c r="K81" s="102"/>
    </row>
    <row r="82" spans="1:11" x14ac:dyDescent="0.3">
      <c r="A82" s="1"/>
      <c r="B82" s="34"/>
      <c r="C82" s="19" t="s">
        <v>2</v>
      </c>
      <c r="D82" s="20"/>
      <c r="E82" s="20"/>
      <c r="F82" s="20"/>
      <c r="G82" s="20"/>
      <c r="H82" s="20"/>
      <c r="I82" s="102"/>
      <c r="J82" s="20"/>
      <c r="K82" s="102"/>
    </row>
    <row r="83" spans="1:11" x14ac:dyDescent="0.3">
      <c r="A83" s="1"/>
      <c r="B83" s="34">
        <v>27</v>
      </c>
      <c r="C83" s="21" t="s">
        <v>3</v>
      </c>
      <c r="D83" s="20"/>
      <c r="E83" s="20"/>
      <c r="F83" s="20"/>
      <c r="G83" s="20"/>
      <c r="H83" s="20"/>
      <c r="I83" s="102"/>
      <c r="J83" s="20"/>
      <c r="K83" s="102"/>
    </row>
    <row r="84" spans="1:11" x14ac:dyDescent="0.3">
      <c r="A84" s="1"/>
      <c r="B84" s="34">
        <v>28</v>
      </c>
      <c r="C84" s="21" t="s">
        <v>4</v>
      </c>
      <c r="D84" s="20"/>
      <c r="E84" s="20"/>
      <c r="F84" s="20"/>
      <c r="G84" s="20"/>
      <c r="H84" s="20"/>
      <c r="I84" s="102"/>
      <c r="J84" s="20"/>
      <c r="K84" s="119"/>
    </row>
    <row r="85" spans="1:11" x14ac:dyDescent="0.3">
      <c r="A85" s="1"/>
      <c r="B85" s="34"/>
      <c r="C85" s="21"/>
      <c r="D85" s="20"/>
      <c r="E85" s="20"/>
      <c r="F85" s="20"/>
      <c r="G85" s="20"/>
      <c r="H85" s="20"/>
      <c r="I85" s="102"/>
      <c r="J85" s="20"/>
      <c r="K85" s="102"/>
    </row>
    <row r="86" spans="1:11" x14ac:dyDescent="0.3">
      <c r="A86" s="1"/>
      <c r="B86" s="34"/>
      <c r="C86" s="19" t="s">
        <v>63</v>
      </c>
      <c r="D86" s="20"/>
      <c r="E86" s="20"/>
      <c r="F86" s="20"/>
      <c r="G86" s="20"/>
      <c r="H86" s="20"/>
      <c r="I86" s="102"/>
      <c r="J86" s="20"/>
      <c r="K86" s="102"/>
    </row>
    <row r="87" spans="1:11" x14ac:dyDescent="0.3">
      <c r="A87" s="1"/>
      <c r="B87" s="34"/>
      <c r="C87" s="21" t="s">
        <v>64</v>
      </c>
      <c r="D87" s="20">
        <v>8</v>
      </c>
      <c r="E87" s="20">
        <v>8</v>
      </c>
      <c r="F87" s="20">
        <v>8</v>
      </c>
      <c r="G87" s="20"/>
      <c r="H87" s="20">
        <v>2</v>
      </c>
      <c r="I87" s="102"/>
      <c r="J87" s="20"/>
      <c r="K87" s="119"/>
    </row>
    <row r="88" spans="1:11" x14ac:dyDescent="0.3">
      <c r="A88" s="1"/>
      <c r="B88" s="34"/>
      <c r="C88" s="39" t="s">
        <v>65</v>
      </c>
      <c r="D88" s="20">
        <v>5</v>
      </c>
      <c r="E88" s="20">
        <v>7</v>
      </c>
      <c r="F88" s="20">
        <v>7</v>
      </c>
      <c r="G88" s="20"/>
      <c r="H88" s="20">
        <v>1</v>
      </c>
      <c r="I88" s="102"/>
      <c r="J88" s="20"/>
      <c r="K88" s="119"/>
    </row>
    <row r="89" spans="1:11" x14ac:dyDescent="0.3">
      <c r="A89" s="1"/>
      <c r="B89" s="256"/>
      <c r="C89" s="256"/>
      <c r="D89" s="256"/>
      <c r="E89" s="256"/>
      <c r="F89" s="256"/>
      <c r="G89" s="256"/>
      <c r="H89" s="256"/>
      <c r="I89" s="151"/>
      <c r="J89" s="20"/>
      <c r="K89" s="90"/>
    </row>
    <row r="90" spans="1:11" ht="28.2" customHeight="1" x14ac:dyDescent="0.3">
      <c r="A90" s="1"/>
      <c r="B90" s="253" t="s">
        <v>22</v>
      </c>
      <c r="C90" s="253"/>
      <c r="D90" s="253"/>
      <c r="E90" s="253"/>
      <c r="F90" s="253"/>
      <c r="G90" s="253"/>
      <c r="H90" s="253"/>
      <c r="I90" s="253"/>
      <c r="J90" s="254"/>
      <c r="K90" s="90"/>
    </row>
    <row r="91" spans="1:11" x14ac:dyDescent="0.3">
      <c r="J91" s="26"/>
    </row>
    <row r="92" spans="1:11" x14ac:dyDescent="0.3">
      <c r="A92" s="1"/>
      <c r="B92" s="255" t="s">
        <v>41</v>
      </c>
      <c r="C92" s="255"/>
      <c r="D92" s="255"/>
      <c r="E92" s="255"/>
      <c r="F92" s="255"/>
      <c r="G92" s="255"/>
      <c r="H92" s="255"/>
      <c r="I92" s="149"/>
      <c r="J92" s="26"/>
      <c r="K92" s="90"/>
    </row>
    <row r="93" spans="1:11" ht="28.2" customHeight="1" x14ac:dyDescent="0.3">
      <c r="A93" s="1"/>
      <c r="B93" s="35"/>
      <c r="C93" s="24"/>
      <c r="D93" s="28" t="s">
        <v>61</v>
      </c>
      <c r="E93" s="28" t="s">
        <v>60</v>
      </c>
      <c r="F93" s="28" t="s">
        <v>59</v>
      </c>
      <c r="G93" s="28" t="s">
        <v>58</v>
      </c>
      <c r="H93" s="28" t="s">
        <v>57</v>
      </c>
      <c r="I93" s="28" t="s">
        <v>62</v>
      </c>
      <c r="J93" s="28" t="s">
        <v>78</v>
      </c>
      <c r="K93" s="129" t="s">
        <v>102</v>
      </c>
    </row>
    <row r="94" spans="1:11" x14ac:dyDescent="0.3">
      <c r="A94" s="1"/>
      <c r="B94" s="34"/>
      <c r="C94" s="19"/>
      <c r="D94" s="20"/>
      <c r="E94" s="20"/>
      <c r="F94" s="20"/>
      <c r="G94" s="20"/>
      <c r="H94" s="20"/>
      <c r="I94" s="102"/>
      <c r="J94" s="20"/>
      <c r="K94" s="102"/>
    </row>
    <row r="95" spans="1:11" x14ac:dyDescent="0.3">
      <c r="A95" s="1"/>
      <c r="B95" s="34"/>
      <c r="C95" s="27" t="s">
        <v>35</v>
      </c>
      <c r="D95" s="20"/>
      <c r="E95" s="20"/>
      <c r="F95" s="20"/>
      <c r="G95" s="20"/>
      <c r="H95" s="20"/>
      <c r="I95" s="102"/>
      <c r="J95" s="20"/>
      <c r="K95" s="102"/>
    </row>
    <row r="96" spans="1:11" x14ac:dyDescent="0.3">
      <c r="A96" s="1"/>
      <c r="B96" s="34"/>
      <c r="C96" s="21"/>
      <c r="D96" s="20"/>
      <c r="E96" s="20"/>
      <c r="F96" s="20"/>
      <c r="G96" s="20"/>
      <c r="H96" s="20"/>
      <c r="I96" s="102"/>
      <c r="J96" s="20"/>
      <c r="K96" s="102"/>
    </row>
    <row r="97" spans="1:13" x14ac:dyDescent="0.3">
      <c r="A97" s="1"/>
      <c r="B97" s="34"/>
      <c r="C97" s="21"/>
      <c r="D97" s="20"/>
      <c r="E97" s="20"/>
      <c r="F97" s="20"/>
      <c r="G97" s="20"/>
      <c r="H97" s="20"/>
      <c r="I97" s="102"/>
      <c r="J97" s="20"/>
      <c r="K97" s="102"/>
    </row>
    <row r="98" spans="1:13" x14ac:dyDescent="0.3">
      <c r="B98" s="40"/>
      <c r="C98" s="41"/>
      <c r="D98" s="20"/>
      <c r="E98" s="20"/>
      <c r="F98" s="20"/>
      <c r="G98" s="20"/>
      <c r="H98" s="20"/>
      <c r="I98" s="102"/>
      <c r="J98" s="20"/>
    </row>
    <row r="99" spans="1:13" x14ac:dyDescent="0.3">
      <c r="A99" s="1"/>
      <c r="J99" s="53"/>
    </row>
    <row r="100" spans="1:13" x14ac:dyDescent="0.3">
      <c r="A100" s="1"/>
      <c r="B100" s="251" t="s">
        <v>56</v>
      </c>
      <c r="C100" s="252"/>
      <c r="D100" s="252"/>
      <c r="E100" s="252"/>
      <c r="F100" s="252"/>
      <c r="G100" s="252"/>
      <c r="H100" s="252"/>
      <c r="I100" s="150"/>
      <c r="J100" s="26"/>
      <c r="K100" s="90"/>
    </row>
    <row r="101" spans="1:13" ht="34.950000000000003" customHeight="1" x14ac:dyDescent="0.3">
      <c r="A101" s="1"/>
      <c r="B101" s="42"/>
      <c r="C101" s="33" t="s">
        <v>49</v>
      </c>
      <c r="D101" s="28" t="s">
        <v>61</v>
      </c>
      <c r="E101" s="28" t="s">
        <v>60</v>
      </c>
      <c r="F101" s="28" t="s">
        <v>59</v>
      </c>
      <c r="G101" s="28" t="s">
        <v>58</v>
      </c>
      <c r="H101" s="28" t="s">
        <v>57</v>
      </c>
      <c r="I101" s="28" t="s">
        <v>62</v>
      </c>
      <c r="J101" s="28" t="s">
        <v>78</v>
      </c>
      <c r="K101" s="129" t="s">
        <v>102</v>
      </c>
    </row>
    <row r="102" spans="1:13" x14ac:dyDescent="0.3">
      <c r="A102" s="1"/>
      <c r="B102" s="43"/>
      <c r="C102" s="44" t="s">
        <v>50</v>
      </c>
      <c r="D102" s="43"/>
      <c r="E102" s="43"/>
      <c r="F102" s="45"/>
      <c r="G102" s="45"/>
      <c r="H102" s="43"/>
      <c r="I102" s="43"/>
      <c r="J102" s="20"/>
      <c r="K102" s="185"/>
    </row>
    <row r="103" spans="1:13" x14ac:dyDescent="0.3">
      <c r="A103" s="1"/>
      <c r="B103" s="46"/>
      <c r="C103" s="44" t="s">
        <v>51</v>
      </c>
      <c r="D103" s="43"/>
      <c r="E103" s="43"/>
      <c r="F103" s="45"/>
      <c r="G103" s="45"/>
      <c r="H103" s="43"/>
      <c r="I103" s="43"/>
      <c r="J103" s="20"/>
      <c r="K103" s="186"/>
    </row>
    <row r="104" spans="1:13" x14ac:dyDescent="0.3">
      <c r="A104" s="1"/>
      <c r="B104" s="47"/>
      <c r="C104" s="44" t="s">
        <v>52</v>
      </c>
      <c r="D104" s="43"/>
      <c r="E104" s="43"/>
      <c r="F104" s="45"/>
      <c r="G104" s="45"/>
      <c r="H104" s="48"/>
      <c r="I104" s="48"/>
      <c r="J104" s="20"/>
      <c r="K104" s="186"/>
    </row>
    <row r="105" spans="1:13" x14ac:dyDescent="0.3">
      <c r="A105" s="1"/>
      <c r="B105" s="47"/>
      <c r="C105" s="44" t="s">
        <v>53</v>
      </c>
      <c r="D105" s="43"/>
      <c r="E105" s="43"/>
      <c r="F105" s="45"/>
      <c r="G105" s="45"/>
      <c r="H105" s="48"/>
      <c r="I105" s="48"/>
      <c r="J105" s="20"/>
      <c r="K105" s="186"/>
    </row>
    <row r="106" spans="1:13" x14ac:dyDescent="0.3">
      <c r="A106" s="1"/>
      <c r="B106" s="49"/>
      <c r="C106" s="50" t="s">
        <v>54</v>
      </c>
      <c r="D106" s="49"/>
      <c r="E106" s="49"/>
      <c r="F106" s="51"/>
      <c r="G106" s="51"/>
      <c r="H106" s="43"/>
      <c r="I106" s="43"/>
      <c r="J106" s="20"/>
      <c r="K106" s="186"/>
    </row>
    <row r="107" spans="1:13" x14ac:dyDescent="0.3">
      <c r="A107" s="1"/>
      <c r="B107" s="52"/>
      <c r="C107" s="50" t="s">
        <v>55</v>
      </c>
      <c r="D107" s="49"/>
      <c r="E107" s="49"/>
      <c r="F107" s="51"/>
      <c r="G107" s="51"/>
      <c r="H107" s="43"/>
      <c r="I107" s="43"/>
      <c r="J107" s="20"/>
      <c r="K107" s="186"/>
    </row>
    <row r="110" spans="1:13" x14ac:dyDescent="0.3">
      <c r="M110" s="83"/>
    </row>
  </sheetData>
  <customSheetViews>
    <customSheetView guid="{5FB72AAD-ECEA-4422-8E45-8800DA688AC2}" topLeftCell="D58">
      <selection activeCell="M81" sqref="M81"/>
      <pageMargins left="0.7" right="0.7" top="0.75" bottom="0.75" header="0.3" footer="0.3"/>
      <pageSetup orientation="portrait" r:id="rId1"/>
    </customSheetView>
    <customSheetView guid="{178C8736-A54F-4AD8-89E5-B9B204870C3E}" scale="70" topLeftCell="A55">
      <selection activeCell="M81" sqref="M81"/>
      <pageMargins left="0.7" right="0.7" top="0.75" bottom="0.75" header="0.3" footer="0.3"/>
      <pageSetup orientation="portrait" r:id="rId2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topLeftCell="D94" zoomScaleNormal="100" workbookViewId="0">
      <selection activeCell="M77" sqref="M77"/>
    </sheetView>
  </sheetViews>
  <sheetFormatPr defaultColWidth="8.6640625" defaultRowHeight="15.6" x14ac:dyDescent="0.3"/>
  <cols>
    <col min="1" max="1" width="8" style="88" bestFit="1" customWidth="1"/>
    <col min="2" max="2" width="4.5546875" style="95" customWidth="1"/>
    <col min="3" max="3" width="50.5546875" style="87" customWidth="1"/>
    <col min="4" max="9" width="9.6640625" style="86" customWidth="1"/>
    <col min="10" max="10" width="8.6640625" style="86"/>
    <col min="11" max="11" width="11.109375" style="86" customWidth="1"/>
    <col min="12" max="12" width="8.6640625" style="86"/>
    <col min="13" max="13" width="68.88671875" style="86" bestFit="1" customWidth="1"/>
    <col min="14" max="16384" width="8.6640625" style="86"/>
  </cols>
  <sheetData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147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147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147"/>
    </row>
    <row r="5" spans="1:11" x14ac:dyDescent="0.3">
      <c r="B5" s="236"/>
      <c r="C5" s="236"/>
      <c r="D5" s="236"/>
      <c r="E5" s="236"/>
      <c r="F5" s="236"/>
      <c r="G5" s="236"/>
      <c r="H5" s="236"/>
      <c r="I5" s="147"/>
      <c r="J5" s="98"/>
      <c r="K5" s="98"/>
    </row>
    <row r="6" spans="1:11" x14ac:dyDescent="0.3">
      <c r="A6" s="89"/>
      <c r="B6" s="97"/>
      <c r="C6" s="97"/>
      <c r="D6" s="97"/>
      <c r="E6" s="97"/>
      <c r="F6" s="97"/>
      <c r="G6" s="97"/>
      <c r="H6" s="97"/>
      <c r="I6" s="97"/>
      <c r="K6" s="97"/>
    </row>
    <row r="7" spans="1:11" x14ac:dyDescent="0.3">
      <c r="A7" s="89"/>
      <c r="B7" s="257" t="s">
        <v>48</v>
      </c>
      <c r="C7" s="257"/>
      <c r="D7" s="257"/>
      <c r="E7" s="257"/>
      <c r="F7" s="257"/>
      <c r="G7" s="257"/>
      <c r="H7" s="257"/>
      <c r="I7" s="148"/>
    </row>
    <row r="8" spans="1:11" s="100" customFormat="1" ht="30" customHeight="1" x14ac:dyDescent="0.3">
      <c r="A8" s="99"/>
      <c r="B8" s="58"/>
      <c r="C8" s="58"/>
      <c r="D8" s="58" t="s">
        <v>61</v>
      </c>
      <c r="E8" s="58" t="s">
        <v>60</v>
      </c>
      <c r="F8" s="58" t="s">
        <v>59</v>
      </c>
      <c r="G8" s="58" t="s">
        <v>58</v>
      </c>
      <c r="H8" s="58" t="s">
        <v>57</v>
      </c>
      <c r="I8" s="58" t="s">
        <v>62</v>
      </c>
      <c r="J8" s="58" t="s">
        <v>78</v>
      </c>
      <c r="K8" s="129" t="s">
        <v>102</v>
      </c>
    </row>
    <row r="9" spans="1:11" x14ac:dyDescent="0.3">
      <c r="B9" s="85"/>
      <c r="C9" s="59" t="s">
        <v>5</v>
      </c>
      <c r="D9" s="60"/>
      <c r="E9" s="60"/>
      <c r="F9" s="60"/>
      <c r="G9" s="60"/>
      <c r="H9" s="60"/>
      <c r="I9" s="60"/>
      <c r="J9" s="60"/>
      <c r="K9" s="102"/>
    </row>
    <row r="10" spans="1:11" x14ac:dyDescent="0.3">
      <c r="B10" s="85">
        <v>1</v>
      </c>
      <c r="C10" s="61" t="s">
        <v>6</v>
      </c>
      <c r="D10" s="60"/>
      <c r="E10" s="60"/>
      <c r="F10" s="60"/>
      <c r="G10" s="60">
        <v>1</v>
      </c>
      <c r="H10" s="60">
        <v>0</v>
      </c>
      <c r="I10" s="60">
        <v>0</v>
      </c>
      <c r="J10" s="72">
        <v>1</v>
      </c>
      <c r="K10" s="119">
        <v>0</v>
      </c>
    </row>
    <row r="11" spans="1:11" x14ac:dyDescent="0.3">
      <c r="B11" s="85"/>
      <c r="C11" s="62"/>
      <c r="D11" s="60"/>
      <c r="E11" s="60"/>
      <c r="F11" s="60"/>
      <c r="G11" s="60"/>
      <c r="H11" s="60"/>
      <c r="I11" s="60"/>
      <c r="J11" s="72"/>
      <c r="K11" s="119"/>
    </row>
    <row r="12" spans="1:11" x14ac:dyDescent="0.3">
      <c r="B12" s="85"/>
      <c r="C12" s="59" t="s">
        <v>7</v>
      </c>
      <c r="D12" s="60"/>
      <c r="E12" s="60"/>
      <c r="F12" s="60"/>
      <c r="G12" s="60"/>
      <c r="H12" s="60"/>
      <c r="I12" s="60"/>
      <c r="J12" s="72"/>
      <c r="K12" s="119"/>
    </row>
    <row r="13" spans="1:11" x14ac:dyDescent="0.3">
      <c r="B13" s="85">
        <v>2</v>
      </c>
      <c r="C13" s="61" t="s">
        <v>8</v>
      </c>
      <c r="D13" s="60"/>
      <c r="E13" s="60"/>
      <c r="F13" s="60"/>
      <c r="G13" s="60">
        <v>1</v>
      </c>
      <c r="H13" s="60">
        <v>0</v>
      </c>
      <c r="I13" s="60">
        <v>0</v>
      </c>
      <c r="J13" s="72">
        <v>1</v>
      </c>
      <c r="K13" s="119">
        <v>0</v>
      </c>
    </row>
    <row r="14" spans="1:11" x14ac:dyDescent="0.3">
      <c r="B14" s="85">
        <v>3</v>
      </c>
      <c r="C14" s="61" t="s">
        <v>9</v>
      </c>
      <c r="D14" s="60"/>
      <c r="E14" s="60"/>
      <c r="F14" s="60"/>
      <c r="G14" s="60">
        <v>0</v>
      </c>
      <c r="H14" s="60">
        <v>0</v>
      </c>
      <c r="I14" s="60">
        <v>0</v>
      </c>
      <c r="J14" s="72">
        <v>0</v>
      </c>
      <c r="K14" s="119">
        <v>1</v>
      </c>
    </row>
    <row r="15" spans="1:11" x14ac:dyDescent="0.3">
      <c r="A15" s="89"/>
      <c r="B15" s="85"/>
      <c r="C15" s="61"/>
      <c r="D15" s="60"/>
      <c r="E15" s="60"/>
      <c r="F15" s="60"/>
      <c r="G15" s="60"/>
      <c r="H15" s="60"/>
      <c r="I15" s="60"/>
      <c r="J15" s="60"/>
      <c r="K15" s="102"/>
    </row>
    <row r="16" spans="1:11" ht="27" customHeight="1" x14ac:dyDescent="0.3">
      <c r="A16" s="89"/>
      <c r="B16" s="259" t="s">
        <v>23</v>
      </c>
      <c r="C16" s="259"/>
      <c r="D16" s="259"/>
      <c r="E16" s="259"/>
      <c r="F16" s="259"/>
      <c r="G16" s="259"/>
      <c r="H16" s="259"/>
      <c r="I16" s="259"/>
      <c r="J16" s="260"/>
      <c r="K16" s="90"/>
    </row>
    <row r="17" spans="1:11" x14ac:dyDescent="0.3">
      <c r="A17" s="89"/>
      <c r="B17" s="91"/>
      <c r="C17" s="91"/>
      <c r="D17" s="91"/>
      <c r="E17" s="91"/>
      <c r="F17" s="91"/>
      <c r="G17" s="91"/>
      <c r="H17" s="91"/>
      <c r="I17" s="91"/>
      <c r="J17" s="90"/>
      <c r="K17" s="91"/>
    </row>
    <row r="18" spans="1:11" x14ac:dyDescent="0.3">
      <c r="A18" s="86"/>
      <c r="B18" s="92"/>
      <c r="C18" s="93"/>
      <c r="D18" s="90"/>
      <c r="E18" s="90"/>
      <c r="F18" s="90"/>
      <c r="G18" s="90"/>
      <c r="H18" s="90"/>
      <c r="I18" s="90"/>
      <c r="K18" s="90"/>
    </row>
    <row r="19" spans="1:11" x14ac:dyDescent="0.3">
      <c r="B19" s="257" t="s">
        <v>47</v>
      </c>
      <c r="C19" s="257"/>
      <c r="D19" s="257"/>
      <c r="E19" s="257"/>
      <c r="F19" s="257"/>
      <c r="G19" s="257"/>
      <c r="H19" s="257"/>
      <c r="I19" s="148"/>
      <c r="K19" s="90"/>
    </row>
    <row r="20" spans="1:11" ht="31.95" customHeight="1" x14ac:dyDescent="0.3">
      <c r="B20" s="63"/>
      <c r="C20" s="64"/>
      <c r="D20" s="58" t="s">
        <v>61</v>
      </c>
      <c r="E20" s="58" t="s">
        <v>60</v>
      </c>
      <c r="F20" s="58" t="s">
        <v>59</v>
      </c>
      <c r="G20" s="58" t="s">
        <v>58</v>
      </c>
      <c r="H20" s="58" t="s">
        <v>57</v>
      </c>
      <c r="I20" s="58" t="s">
        <v>62</v>
      </c>
      <c r="J20" s="58" t="s">
        <v>78</v>
      </c>
      <c r="K20" s="129" t="s">
        <v>102</v>
      </c>
    </row>
    <row r="21" spans="1:11" x14ac:dyDescent="0.3">
      <c r="B21" s="85"/>
      <c r="C21" s="59" t="s">
        <v>10</v>
      </c>
      <c r="D21" s="60"/>
      <c r="E21" s="60"/>
      <c r="F21" s="60"/>
      <c r="G21" s="60">
        <v>0</v>
      </c>
      <c r="H21" s="60">
        <v>0</v>
      </c>
      <c r="I21" s="60">
        <v>0</v>
      </c>
      <c r="J21" s="60"/>
      <c r="K21" s="102"/>
    </row>
    <row r="22" spans="1:11" x14ac:dyDescent="0.3">
      <c r="B22" s="85">
        <v>4</v>
      </c>
      <c r="C22" s="61" t="s">
        <v>20</v>
      </c>
      <c r="D22" s="60"/>
      <c r="E22" s="60"/>
      <c r="F22" s="60"/>
      <c r="G22" s="60"/>
      <c r="H22" s="60"/>
      <c r="I22" s="60"/>
      <c r="J22" s="60"/>
      <c r="K22" s="102"/>
    </row>
    <row r="23" spans="1:11" x14ac:dyDescent="0.3">
      <c r="B23" s="85">
        <v>5</v>
      </c>
      <c r="C23" s="65" t="s">
        <v>11</v>
      </c>
      <c r="D23" s="60"/>
      <c r="E23" s="60"/>
      <c r="F23" s="60"/>
      <c r="G23" s="60"/>
      <c r="H23" s="60"/>
      <c r="I23" s="60"/>
      <c r="J23" s="60"/>
      <c r="K23" s="102"/>
    </row>
    <row r="24" spans="1:11" x14ac:dyDescent="0.3">
      <c r="B24" s="85">
        <v>6</v>
      </c>
      <c r="C24" s="65" t="s">
        <v>12</v>
      </c>
      <c r="D24" s="60"/>
      <c r="E24" s="60"/>
      <c r="F24" s="60"/>
      <c r="G24" s="60"/>
      <c r="H24" s="60"/>
      <c r="I24" s="60"/>
      <c r="J24" s="60"/>
      <c r="K24" s="72"/>
    </row>
    <row r="25" spans="1:11" x14ac:dyDescent="0.3">
      <c r="B25" s="85">
        <v>7</v>
      </c>
      <c r="C25" s="65" t="s">
        <v>13</v>
      </c>
      <c r="D25" s="60"/>
      <c r="E25" s="60"/>
      <c r="F25" s="60"/>
      <c r="G25" s="60"/>
      <c r="H25" s="60"/>
      <c r="I25" s="60"/>
      <c r="J25" s="60"/>
      <c r="K25" s="102"/>
    </row>
    <row r="26" spans="1:11" x14ac:dyDescent="0.3">
      <c r="B26" s="85"/>
      <c r="C26" s="62"/>
      <c r="D26" s="60"/>
      <c r="E26" s="60"/>
      <c r="F26" s="60"/>
      <c r="G26" s="60"/>
      <c r="H26" s="60"/>
      <c r="I26" s="60"/>
      <c r="J26" s="60"/>
      <c r="K26" s="102"/>
    </row>
    <row r="27" spans="1:11" x14ac:dyDescent="0.3">
      <c r="B27" s="85"/>
      <c r="C27" s="66" t="s">
        <v>18</v>
      </c>
      <c r="D27" s="60"/>
      <c r="E27" s="60"/>
      <c r="F27" s="60"/>
      <c r="G27" s="60" t="s">
        <v>75</v>
      </c>
      <c r="H27" s="60" t="s">
        <v>75</v>
      </c>
      <c r="I27" s="60" t="s">
        <v>75</v>
      </c>
      <c r="J27" s="60"/>
      <c r="K27" s="102"/>
    </row>
    <row r="28" spans="1:11" x14ac:dyDescent="0.3">
      <c r="B28" s="85">
        <v>8</v>
      </c>
      <c r="C28" s="65" t="s">
        <v>14</v>
      </c>
      <c r="D28" s="60"/>
      <c r="E28" s="60"/>
      <c r="F28" s="60"/>
      <c r="G28" s="60"/>
      <c r="H28" s="60"/>
      <c r="I28" s="60"/>
      <c r="J28" s="60"/>
      <c r="K28" s="102"/>
    </row>
    <row r="29" spans="1:11" x14ac:dyDescent="0.3">
      <c r="B29" s="85">
        <v>9</v>
      </c>
      <c r="C29" s="65" t="s">
        <v>15</v>
      </c>
      <c r="D29" s="60"/>
      <c r="E29" s="60"/>
      <c r="F29" s="60"/>
      <c r="G29" s="60"/>
      <c r="H29" s="60"/>
      <c r="I29" s="60"/>
      <c r="J29" s="60"/>
      <c r="K29" s="102"/>
    </row>
    <row r="30" spans="1:11" x14ac:dyDescent="0.3">
      <c r="B30" s="85">
        <v>10</v>
      </c>
      <c r="C30" s="65" t="s">
        <v>16</v>
      </c>
      <c r="D30" s="60"/>
      <c r="E30" s="60"/>
      <c r="F30" s="60"/>
      <c r="G30" s="60"/>
      <c r="H30" s="60"/>
      <c r="I30" s="60"/>
      <c r="J30" s="60"/>
      <c r="K30" s="102"/>
    </row>
    <row r="31" spans="1:11" x14ac:dyDescent="0.3">
      <c r="B31" s="85"/>
      <c r="C31" s="65"/>
      <c r="D31" s="60"/>
      <c r="E31" s="60"/>
      <c r="F31" s="60"/>
      <c r="G31" s="60"/>
      <c r="H31" s="60"/>
      <c r="I31" s="60"/>
      <c r="J31" s="60"/>
      <c r="K31" s="102"/>
    </row>
    <row r="32" spans="1:11" x14ac:dyDescent="0.3">
      <c r="B32" s="85"/>
      <c r="C32" s="65"/>
      <c r="D32" s="60"/>
      <c r="E32" s="60"/>
      <c r="F32" s="60"/>
      <c r="G32" s="60"/>
      <c r="H32" s="60"/>
      <c r="I32" s="60"/>
      <c r="J32" s="60"/>
      <c r="K32" s="102"/>
    </row>
    <row r="33" spans="1:11" x14ac:dyDescent="0.3">
      <c r="A33" s="86"/>
      <c r="B33" s="85"/>
      <c r="C33" s="65"/>
      <c r="D33" s="60"/>
      <c r="E33" s="60"/>
      <c r="F33" s="60"/>
      <c r="G33" s="60"/>
      <c r="H33" s="60"/>
      <c r="I33" s="60"/>
      <c r="J33" s="60"/>
      <c r="K33" s="102"/>
    </row>
    <row r="34" spans="1:11" x14ac:dyDescent="0.3">
      <c r="A34" s="86"/>
      <c r="B34" s="85"/>
      <c r="C34" s="61"/>
      <c r="D34" s="60"/>
      <c r="E34" s="60"/>
      <c r="F34" s="60"/>
      <c r="G34" s="60"/>
      <c r="H34" s="60"/>
      <c r="I34" s="60"/>
      <c r="J34" s="60"/>
      <c r="K34" s="102"/>
    </row>
    <row r="35" spans="1:11" ht="28.95" customHeight="1" x14ac:dyDescent="0.3">
      <c r="A35" s="86"/>
      <c r="B35" s="259" t="s">
        <v>22</v>
      </c>
      <c r="C35" s="259"/>
      <c r="D35" s="259"/>
      <c r="E35" s="259"/>
      <c r="F35" s="259"/>
      <c r="G35" s="259"/>
      <c r="H35" s="259"/>
      <c r="I35" s="259"/>
      <c r="J35" s="260"/>
      <c r="K35" s="90"/>
    </row>
    <row r="36" spans="1:11" x14ac:dyDescent="0.3">
      <c r="A36" s="86"/>
      <c r="B36" s="96"/>
      <c r="C36" s="96"/>
      <c r="D36" s="96"/>
      <c r="E36" s="96"/>
      <c r="F36" s="96"/>
      <c r="G36" s="96"/>
      <c r="H36" s="96"/>
      <c r="I36" s="96"/>
      <c r="K36" s="96"/>
    </row>
    <row r="37" spans="1:11" x14ac:dyDescent="0.3">
      <c r="A37" s="86"/>
      <c r="B37" s="255" t="s">
        <v>42</v>
      </c>
      <c r="C37" s="255"/>
      <c r="D37" s="255"/>
      <c r="E37" s="255"/>
      <c r="F37" s="255"/>
      <c r="G37" s="255"/>
      <c r="H37" s="255"/>
      <c r="I37" s="149"/>
      <c r="K37" s="90"/>
    </row>
    <row r="38" spans="1:11" ht="33" customHeight="1" x14ac:dyDescent="0.3">
      <c r="A38" s="86"/>
      <c r="B38" s="63"/>
      <c r="C38" s="64"/>
      <c r="D38" s="58" t="s">
        <v>61</v>
      </c>
      <c r="E38" s="58" t="s">
        <v>60</v>
      </c>
      <c r="F38" s="58" t="s">
        <v>59</v>
      </c>
      <c r="G38" s="58" t="s">
        <v>58</v>
      </c>
      <c r="H38" s="58" t="s">
        <v>57</v>
      </c>
      <c r="I38" s="58" t="s">
        <v>62</v>
      </c>
      <c r="J38" s="58" t="s">
        <v>78</v>
      </c>
      <c r="K38" s="129" t="s">
        <v>102</v>
      </c>
    </row>
    <row r="39" spans="1:11" ht="21" customHeight="1" x14ac:dyDescent="0.35">
      <c r="A39" s="86"/>
      <c r="B39" s="85"/>
      <c r="C39" s="67" t="s">
        <v>66</v>
      </c>
      <c r="D39" s="60"/>
      <c r="E39" s="60"/>
      <c r="F39" s="60"/>
      <c r="G39" s="60">
        <v>0</v>
      </c>
      <c r="H39" s="60">
        <v>0</v>
      </c>
      <c r="I39" s="60">
        <v>0</v>
      </c>
      <c r="J39" s="60"/>
      <c r="K39" s="187"/>
    </row>
    <row r="40" spans="1:11" ht="21" customHeight="1" x14ac:dyDescent="0.35">
      <c r="A40" s="86"/>
      <c r="B40" s="85"/>
      <c r="C40" s="67" t="s">
        <v>74</v>
      </c>
      <c r="D40" s="60"/>
      <c r="E40" s="60"/>
      <c r="F40" s="60"/>
      <c r="G40" s="60"/>
      <c r="H40" s="60"/>
      <c r="I40" s="60"/>
      <c r="J40" s="60"/>
      <c r="K40" s="187"/>
    </row>
    <row r="41" spans="1:11" ht="21" customHeight="1" x14ac:dyDescent="0.35">
      <c r="A41" s="86"/>
      <c r="B41" s="85"/>
      <c r="C41" s="68" t="s">
        <v>67</v>
      </c>
      <c r="D41" s="60"/>
      <c r="E41" s="60"/>
      <c r="F41" s="60"/>
      <c r="G41" s="60"/>
      <c r="H41" s="60"/>
      <c r="I41" s="60"/>
      <c r="J41" s="60"/>
      <c r="K41" s="184"/>
    </row>
    <row r="42" spans="1:11" ht="21" customHeight="1" x14ac:dyDescent="0.35">
      <c r="A42" s="86"/>
      <c r="B42" s="85"/>
      <c r="C42" s="68" t="s">
        <v>68</v>
      </c>
      <c r="D42" s="60"/>
      <c r="E42" s="60"/>
      <c r="F42" s="60"/>
      <c r="G42" s="60"/>
      <c r="H42" s="60"/>
      <c r="I42" s="60"/>
      <c r="J42" s="60"/>
      <c r="K42" s="184"/>
    </row>
    <row r="43" spans="1:11" ht="16.2" x14ac:dyDescent="0.35">
      <c r="A43" s="86"/>
      <c r="B43" s="85"/>
      <c r="C43" s="61"/>
      <c r="D43" s="60"/>
      <c r="E43" s="60"/>
      <c r="F43" s="60"/>
      <c r="G43" s="60"/>
      <c r="H43" s="60"/>
      <c r="I43" s="60"/>
      <c r="J43" s="60"/>
      <c r="K43" s="153"/>
    </row>
    <row r="44" spans="1:11" ht="16.2" x14ac:dyDescent="0.35">
      <c r="A44" s="86"/>
      <c r="B44" s="85"/>
      <c r="C44" s="67" t="s">
        <v>73</v>
      </c>
      <c r="D44" s="60"/>
      <c r="E44" s="60"/>
      <c r="F44" s="60"/>
      <c r="G44" s="60"/>
      <c r="H44" s="60"/>
      <c r="I44" s="60"/>
      <c r="J44" s="60"/>
      <c r="K44" s="187"/>
    </row>
    <row r="45" spans="1:11" ht="16.2" x14ac:dyDescent="0.35">
      <c r="A45" s="86"/>
      <c r="B45" s="85"/>
      <c r="C45" s="67" t="s">
        <v>74</v>
      </c>
      <c r="D45" s="60"/>
      <c r="E45" s="60"/>
      <c r="F45" s="60"/>
      <c r="G45" s="60"/>
      <c r="H45" s="60"/>
      <c r="I45" s="60"/>
      <c r="J45" s="60"/>
      <c r="K45" s="187"/>
    </row>
    <row r="46" spans="1:11" x14ac:dyDescent="0.3">
      <c r="A46" s="86"/>
      <c r="B46" s="85"/>
      <c r="C46" s="68" t="s">
        <v>72</v>
      </c>
      <c r="D46" s="60"/>
      <c r="E46" s="60"/>
      <c r="F46" s="60"/>
      <c r="G46" s="60"/>
      <c r="H46" s="60"/>
      <c r="I46" s="60"/>
      <c r="J46" s="60"/>
      <c r="K46" s="116"/>
    </row>
    <row r="47" spans="1:11" x14ac:dyDescent="0.3">
      <c r="A47" s="86"/>
      <c r="B47" s="85"/>
      <c r="C47" s="68" t="s">
        <v>71</v>
      </c>
      <c r="D47" s="60"/>
      <c r="E47" s="60"/>
      <c r="F47" s="60"/>
      <c r="G47" s="60"/>
      <c r="H47" s="60"/>
      <c r="I47" s="60"/>
      <c r="J47" s="60"/>
      <c r="K47" s="116"/>
    </row>
    <row r="48" spans="1:11" s="17" customFormat="1" ht="19.2" customHeight="1" x14ac:dyDescent="0.3">
      <c r="B48" s="69"/>
      <c r="C48" s="70"/>
      <c r="D48" s="71"/>
      <c r="E48" s="71"/>
      <c r="F48" s="71"/>
      <c r="G48" s="71"/>
      <c r="H48" s="71"/>
      <c r="I48" s="71"/>
      <c r="J48" s="72"/>
      <c r="K48" s="116"/>
    </row>
    <row r="49" spans="1:21" s="17" customFormat="1" ht="19.2" customHeight="1" x14ac:dyDescent="0.3">
      <c r="B49" s="69"/>
      <c r="C49" s="70"/>
      <c r="D49" s="71"/>
      <c r="E49" s="71"/>
      <c r="F49" s="71"/>
      <c r="G49" s="71"/>
      <c r="H49" s="71"/>
      <c r="I49" s="71"/>
      <c r="J49" s="72"/>
      <c r="K49" s="154"/>
    </row>
    <row r="50" spans="1:21" x14ac:dyDescent="0.3">
      <c r="A50" s="86"/>
      <c r="B50" s="85"/>
      <c r="C50" s="66" t="s">
        <v>24</v>
      </c>
      <c r="D50" s="60"/>
      <c r="E50" s="60"/>
      <c r="F50" s="60"/>
      <c r="G50" s="60">
        <v>0</v>
      </c>
      <c r="H50" s="60">
        <v>0</v>
      </c>
      <c r="I50" s="60"/>
      <c r="J50" s="60"/>
      <c r="K50" s="102"/>
    </row>
    <row r="51" spans="1:21" x14ac:dyDescent="0.3">
      <c r="A51" s="86"/>
      <c r="B51" s="85">
        <v>11</v>
      </c>
      <c r="C51" s="61" t="s">
        <v>25</v>
      </c>
      <c r="D51" s="73"/>
      <c r="E51" s="73"/>
      <c r="F51" s="73"/>
      <c r="G51" s="73"/>
      <c r="H51" s="73"/>
      <c r="I51" s="73"/>
      <c r="J51" s="60"/>
      <c r="K51" s="188"/>
    </row>
    <row r="52" spans="1:21" x14ac:dyDescent="0.3">
      <c r="A52" s="86"/>
      <c r="B52" s="85">
        <v>12</v>
      </c>
      <c r="C52" s="61" t="s">
        <v>26</v>
      </c>
      <c r="D52" s="73"/>
      <c r="E52" s="73"/>
      <c r="F52" s="73"/>
      <c r="G52" s="73"/>
      <c r="H52" s="73"/>
      <c r="I52" s="73"/>
      <c r="J52" s="60"/>
      <c r="K52" s="188"/>
    </row>
    <row r="53" spans="1:21" x14ac:dyDescent="0.3">
      <c r="A53" s="86"/>
      <c r="B53" s="85">
        <v>13</v>
      </c>
      <c r="C53" s="61" t="s">
        <v>27</v>
      </c>
      <c r="D53" s="73"/>
      <c r="E53" s="73"/>
      <c r="F53" s="73"/>
      <c r="G53" s="73"/>
      <c r="H53" s="73"/>
      <c r="I53" s="73"/>
      <c r="J53" s="60"/>
      <c r="K53" s="188"/>
    </row>
    <row r="54" spans="1:21" x14ac:dyDescent="0.3">
      <c r="A54" s="86"/>
      <c r="B54" s="60"/>
      <c r="C54" s="60"/>
      <c r="D54" s="73"/>
      <c r="E54" s="73"/>
      <c r="F54" s="73"/>
      <c r="G54" s="73"/>
      <c r="H54" s="73"/>
      <c r="I54" s="73"/>
      <c r="J54" s="60"/>
      <c r="K54" s="102"/>
    </row>
    <row r="55" spans="1:21" x14ac:dyDescent="0.3">
      <c r="A55" s="86"/>
      <c r="B55" s="85">
        <v>14</v>
      </c>
      <c r="C55" s="61" t="s">
        <v>28</v>
      </c>
      <c r="D55" s="73"/>
      <c r="E55" s="73"/>
      <c r="F55" s="73"/>
      <c r="G55" s="73"/>
      <c r="H55" s="73"/>
      <c r="I55" s="73"/>
      <c r="J55" s="60"/>
      <c r="K55" s="188"/>
    </row>
    <row r="56" spans="1:21" x14ac:dyDescent="0.3">
      <c r="A56" s="86"/>
      <c r="B56" s="85">
        <v>15</v>
      </c>
      <c r="C56" s="61" t="s">
        <v>29</v>
      </c>
      <c r="D56" s="73"/>
      <c r="E56" s="73"/>
      <c r="F56" s="73"/>
      <c r="G56" s="73"/>
      <c r="H56" s="73"/>
      <c r="I56" s="73"/>
      <c r="J56" s="60"/>
      <c r="K56" s="188"/>
    </row>
    <row r="57" spans="1:21" x14ac:dyDescent="0.3">
      <c r="A57" s="86"/>
      <c r="B57" s="85">
        <v>16</v>
      </c>
      <c r="C57" s="61" t="s">
        <v>30</v>
      </c>
      <c r="D57" s="73"/>
      <c r="E57" s="73"/>
      <c r="F57" s="73"/>
      <c r="G57" s="73"/>
      <c r="H57" s="73"/>
      <c r="I57" s="73"/>
      <c r="J57" s="60"/>
      <c r="K57" s="188"/>
    </row>
    <row r="58" spans="1:21" x14ac:dyDescent="0.3">
      <c r="A58" s="86"/>
      <c r="B58" s="85"/>
      <c r="C58" s="61"/>
      <c r="D58" s="73"/>
      <c r="E58" s="73"/>
      <c r="F58" s="73"/>
      <c r="G58" s="73"/>
      <c r="H58" s="73"/>
      <c r="I58" s="73"/>
      <c r="J58" s="60"/>
      <c r="K58" s="102"/>
      <c r="O58" s="92"/>
      <c r="P58" s="94"/>
      <c r="Q58" s="90"/>
      <c r="R58" s="90"/>
      <c r="S58" s="90"/>
      <c r="T58" s="90"/>
      <c r="U58" s="90"/>
    </row>
    <row r="59" spans="1:21" x14ac:dyDescent="0.3">
      <c r="A59" s="86"/>
      <c r="B59" s="85"/>
      <c r="C59" s="59" t="s">
        <v>31</v>
      </c>
      <c r="D59" s="73"/>
      <c r="E59" s="73"/>
      <c r="F59" s="73"/>
      <c r="G59" s="73">
        <v>0</v>
      </c>
      <c r="H59" s="73">
        <v>0</v>
      </c>
      <c r="I59" s="73"/>
      <c r="J59" s="60"/>
      <c r="K59" s="102"/>
    </row>
    <row r="60" spans="1:21" ht="18" customHeight="1" x14ac:dyDescent="0.3">
      <c r="A60" s="86"/>
      <c r="B60" s="85">
        <v>17</v>
      </c>
      <c r="C60" s="61" t="s">
        <v>32</v>
      </c>
      <c r="D60" s="73"/>
      <c r="E60" s="73"/>
      <c r="F60" s="73"/>
      <c r="G60" s="73"/>
      <c r="H60" s="73"/>
      <c r="I60" s="73"/>
      <c r="J60" s="60"/>
      <c r="K60" s="188"/>
    </row>
    <row r="61" spans="1:21" ht="18" customHeight="1" x14ac:dyDescent="0.3">
      <c r="A61" s="86"/>
      <c r="B61" s="85"/>
      <c r="C61" s="61" t="s">
        <v>69</v>
      </c>
      <c r="D61" s="73"/>
      <c r="E61" s="73"/>
      <c r="F61" s="73"/>
      <c r="G61" s="73"/>
      <c r="H61" s="73"/>
      <c r="I61" s="73"/>
      <c r="J61" s="60"/>
      <c r="K61" s="188"/>
    </row>
    <row r="62" spans="1:21" ht="31.2" x14ac:dyDescent="0.3">
      <c r="A62" s="86"/>
      <c r="B62" s="85">
        <v>18</v>
      </c>
      <c r="C62" s="61" t="s">
        <v>33</v>
      </c>
      <c r="D62" s="60"/>
      <c r="E62" s="60"/>
      <c r="F62" s="60"/>
      <c r="G62" s="60"/>
      <c r="H62" s="60"/>
      <c r="I62" s="60"/>
      <c r="J62" s="60"/>
      <c r="K62" s="108"/>
    </row>
    <row r="63" spans="1:21" ht="34.200000000000003" customHeight="1" x14ac:dyDescent="0.3">
      <c r="A63" s="86"/>
      <c r="B63" s="85">
        <v>19</v>
      </c>
      <c r="C63" s="61" t="s">
        <v>34</v>
      </c>
      <c r="D63" s="60"/>
      <c r="E63" s="60"/>
      <c r="F63" s="60"/>
      <c r="G63" s="60"/>
      <c r="H63" s="60"/>
      <c r="I63" s="60"/>
      <c r="J63" s="60"/>
      <c r="K63" s="108"/>
    </row>
    <row r="64" spans="1:21" ht="21" customHeight="1" x14ac:dyDescent="0.3">
      <c r="A64" s="86"/>
      <c r="B64" s="85"/>
      <c r="C64" s="61"/>
      <c r="D64" s="60"/>
      <c r="E64" s="60"/>
      <c r="F64" s="60"/>
      <c r="G64" s="60"/>
      <c r="H64" s="60"/>
      <c r="I64" s="60"/>
      <c r="J64" s="60"/>
      <c r="K64" s="102"/>
    </row>
    <row r="65" spans="1:11" x14ac:dyDescent="0.3">
      <c r="A65" s="86"/>
      <c r="B65" s="85"/>
      <c r="C65" s="68"/>
      <c r="D65" s="60"/>
      <c r="E65" s="60"/>
      <c r="F65" s="60"/>
      <c r="G65" s="60"/>
      <c r="H65" s="60"/>
      <c r="I65" s="60"/>
      <c r="J65" s="60"/>
      <c r="K65" s="102"/>
    </row>
    <row r="66" spans="1:11" x14ac:dyDescent="0.3">
      <c r="A66" s="86"/>
      <c r="B66" s="85">
        <v>20</v>
      </c>
      <c r="C66" s="61" t="s">
        <v>17</v>
      </c>
      <c r="D66" s="60"/>
      <c r="E66" s="60"/>
      <c r="F66" s="60"/>
      <c r="G66" s="60"/>
      <c r="H66" s="60"/>
      <c r="I66" s="60"/>
      <c r="J66" s="60"/>
      <c r="K66" s="102"/>
    </row>
    <row r="67" spans="1:11" x14ac:dyDescent="0.3">
      <c r="A67" s="86"/>
      <c r="B67" s="261"/>
      <c r="C67" s="261"/>
      <c r="D67" s="261"/>
      <c r="E67" s="261"/>
      <c r="F67" s="261"/>
      <c r="G67" s="261"/>
      <c r="H67" s="261"/>
      <c r="I67" s="152"/>
      <c r="J67" s="60"/>
      <c r="K67" s="90"/>
    </row>
    <row r="68" spans="1:11" ht="40.200000000000003" customHeight="1" x14ac:dyDescent="0.3">
      <c r="A68" s="86"/>
      <c r="B68" s="259" t="s">
        <v>19</v>
      </c>
      <c r="C68" s="259"/>
      <c r="D68" s="259"/>
      <c r="E68" s="259"/>
      <c r="F68" s="259"/>
      <c r="G68" s="259"/>
      <c r="H68" s="259"/>
      <c r="I68" s="259"/>
      <c r="J68" s="260"/>
      <c r="K68" s="90"/>
    </row>
    <row r="69" spans="1:11" x14ac:dyDescent="0.3">
      <c r="A69" s="86"/>
      <c r="B69" s="92"/>
      <c r="C69" s="92"/>
      <c r="D69" s="92"/>
      <c r="E69" s="92"/>
      <c r="F69" s="92"/>
      <c r="G69" s="92"/>
      <c r="H69" s="92"/>
      <c r="I69" s="92"/>
      <c r="K69" s="92"/>
    </row>
    <row r="70" spans="1:11" ht="15" customHeight="1" x14ac:dyDescent="0.3">
      <c r="A70" s="86"/>
      <c r="B70" s="255" t="s">
        <v>39</v>
      </c>
      <c r="C70" s="255"/>
      <c r="D70" s="255"/>
      <c r="E70" s="255"/>
      <c r="F70" s="255"/>
      <c r="G70" s="255"/>
      <c r="H70" s="255"/>
      <c r="I70" s="149"/>
      <c r="K70" s="90"/>
    </row>
    <row r="71" spans="1:11" ht="37.950000000000003" customHeight="1" x14ac:dyDescent="0.3">
      <c r="A71" s="86"/>
      <c r="B71" s="63"/>
      <c r="C71" s="64"/>
      <c r="D71" s="58" t="s">
        <v>61</v>
      </c>
      <c r="E71" s="58" t="s">
        <v>60</v>
      </c>
      <c r="F71" s="58" t="s">
        <v>59</v>
      </c>
      <c r="G71" s="58" t="s">
        <v>58</v>
      </c>
      <c r="H71" s="58" t="s">
        <v>57</v>
      </c>
      <c r="I71" s="58" t="s">
        <v>62</v>
      </c>
      <c r="J71" s="58" t="s">
        <v>78</v>
      </c>
      <c r="K71" s="129" t="s">
        <v>102</v>
      </c>
    </row>
    <row r="72" spans="1:11" x14ac:dyDescent="0.3">
      <c r="A72" s="86"/>
      <c r="B72" s="85"/>
      <c r="C72" s="66" t="s">
        <v>21</v>
      </c>
      <c r="D72" s="60"/>
      <c r="E72" s="60"/>
      <c r="F72" s="60"/>
      <c r="G72" s="60"/>
      <c r="H72" s="60"/>
      <c r="I72" s="60"/>
      <c r="J72" s="60"/>
      <c r="K72" s="102"/>
    </row>
    <row r="73" spans="1:11" x14ac:dyDescent="0.3">
      <c r="A73" s="86"/>
      <c r="B73" s="85">
        <v>21</v>
      </c>
      <c r="C73" s="61" t="s">
        <v>36</v>
      </c>
      <c r="D73" s="60"/>
      <c r="E73" s="60">
        <v>4</v>
      </c>
      <c r="F73" s="60">
        <v>4</v>
      </c>
      <c r="G73" s="60">
        <v>4</v>
      </c>
      <c r="H73" s="60">
        <v>4</v>
      </c>
      <c r="I73" s="60">
        <v>4</v>
      </c>
      <c r="J73" s="60">
        <v>5</v>
      </c>
      <c r="K73" s="119">
        <v>1</v>
      </c>
    </row>
    <row r="74" spans="1:11" x14ac:dyDescent="0.3">
      <c r="A74" s="86"/>
      <c r="B74" s="85">
        <v>22</v>
      </c>
      <c r="C74" s="61" t="s">
        <v>37</v>
      </c>
      <c r="D74" s="60"/>
      <c r="E74" s="60">
        <v>0</v>
      </c>
      <c r="F74" s="60">
        <v>0</v>
      </c>
      <c r="G74" s="60">
        <v>1</v>
      </c>
      <c r="H74" s="60">
        <v>0</v>
      </c>
      <c r="I74" s="60">
        <v>0</v>
      </c>
      <c r="J74" s="60">
        <v>1</v>
      </c>
      <c r="K74" s="119"/>
    </row>
    <row r="75" spans="1:11" x14ac:dyDescent="0.3">
      <c r="A75" s="86"/>
      <c r="B75" s="85">
        <v>23</v>
      </c>
      <c r="C75" s="61" t="s">
        <v>40</v>
      </c>
      <c r="D75" s="60"/>
      <c r="E75" s="60"/>
      <c r="F75" s="60"/>
      <c r="G75" s="60"/>
      <c r="H75" s="60"/>
      <c r="I75" s="60"/>
      <c r="J75" s="60"/>
      <c r="K75" s="119"/>
    </row>
    <row r="76" spans="1:11" x14ac:dyDescent="0.3">
      <c r="A76" s="86"/>
      <c r="B76" s="85">
        <v>24</v>
      </c>
      <c r="C76" s="60" t="s">
        <v>0</v>
      </c>
      <c r="D76" s="60"/>
      <c r="E76" s="60"/>
      <c r="F76" s="60"/>
      <c r="G76" s="60"/>
      <c r="H76" s="60"/>
      <c r="I76" s="60"/>
      <c r="J76" s="60"/>
      <c r="K76" s="119"/>
    </row>
    <row r="77" spans="1:11" x14ac:dyDescent="0.3">
      <c r="A77" s="86"/>
      <c r="B77" s="85"/>
      <c r="C77" s="61"/>
      <c r="D77" s="60"/>
      <c r="E77" s="60"/>
      <c r="F77" s="60"/>
      <c r="G77" s="60"/>
      <c r="H77" s="60"/>
      <c r="I77" s="60"/>
      <c r="J77" s="60"/>
      <c r="K77" s="119"/>
    </row>
    <row r="78" spans="1:11" x14ac:dyDescent="0.3">
      <c r="A78" s="86"/>
      <c r="B78" s="85"/>
      <c r="C78" s="66" t="s">
        <v>45</v>
      </c>
      <c r="D78" s="60"/>
      <c r="E78" s="60"/>
      <c r="F78" s="60"/>
      <c r="G78" s="60"/>
      <c r="H78" s="60"/>
      <c r="I78" s="60"/>
      <c r="J78" s="60"/>
      <c r="K78" s="119"/>
    </row>
    <row r="79" spans="1:11" x14ac:dyDescent="0.3">
      <c r="A79" s="86"/>
      <c r="B79" s="85">
        <v>25</v>
      </c>
      <c r="C79" s="61" t="s">
        <v>38</v>
      </c>
      <c r="D79" s="60"/>
      <c r="E79" s="60">
        <v>4</v>
      </c>
      <c r="F79" s="60">
        <v>4</v>
      </c>
      <c r="G79" s="60">
        <v>4</v>
      </c>
      <c r="H79" s="60">
        <v>4</v>
      </c>
      <c r="I79" s="60">
        <v>4</v>
      </c>
      <c r="J79" s="60">
        <v>5</v>
      </c>
      <c r="K79" s="119">
        <v>1</v>
      </c>
    </row>
    <row r="80" spans="1:11" x14ac:dyDescent="0.3">
      <c r="A80" s="86"/>
      <c r="B80" s="85">
        <v>26</v>
      </c>
      <c r="C80" s="61" t="s">
        <v>1</v>
      </c>
      <c r="D80" s="60"/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1</v>
      </c>
      <c r="K80" s="119">
        <v>0</v>
      </c>
    </row>
    <row r="81" spans="1:11" x14ac:dyDescent="0.3">
      <c r="A81" s="86"/>
      <c r="B81" s="85"/>
      <c r="C81" s="59"/>
      <c r="D81" s="60"/>
      <c r="E81" s="60"/>
      <c r="F81" s="60"/>
      <c r="G81" s="60"/>
      <c r="H81" s="60"/>
      <c r="I81" s="60"/>
      <c r="J81" s="60"/>
      <c r="K81" s="102"/>
    </row>
    <row r="82" spans="1:11" x14ac:dyDescent="0.3">
      <c r="A82" s="86"/>
      <c r="B82" s="85"/>
      <c r="C82" s="66" t="s">
        <v>2</v>
      </c>
      <c r="D82" s="60"/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102"/>
    </row>
    <row r="83" spans="1:11" x14ac:dyDescent="0.3">
      <c r="A83" s="86"/>
      <c r="B83" s="85">
        <v>27</v>
      </c>
      <c r="C83" s="61" t="s">
        <v>3</v>
      </c>
      <c r="D83" s="60"/>
      <c r="E83" s="60"/>
      <c r="F83" s="60"/>
      <c r="G83" s="60"/>
      <c r="H83" s="60"/>
      <c r="I83" s="60"/>
      <c r="J83" s="60"/>
      <c r="K83" s="102"/>
    </row>
    <row r="84" spans="1:11" x14ac:dyDescent="0.3">
      <c r="A84" s="86"/>
      <c r="B84" s="85">
        <v>28</v>
      </c>
      <c r="C84" s="61" t="s">
        <v>4</v>
      </c>
      <c r="D84" s="60"/>
      <c r="E84" s="60"/>
      <c r="F84" s="60"/>
      <c r="G84" s="60"/>
      <c r="H84" s="60"/>
      <c r="I84" s="60"/>
      <c r="J84" s="60"/>
      <c r="K84" s="119"/>
    </row>
    <row r="85" spans="1:11" x14ac:dyDescent="0.3">
      <c r="A85" s="86"/>
      <c r="B85" s="85"/>
      <c r="C85" s="61"/>
      <c r="D85" s="60"/>
      <c r="E85" s="60"/>
      <c r="F85" s="60"/>
      <c r="G85" s="60"/>
      <c r="H85" s="60"/>
      <c r="I85" s="60"/>
      <c r="J85" s="60"/>
      <c r="K85" s="102"/>
    </row>
    <row r="86" spans="1:11" x14ac:dyDescent="0.3">
      <c r="A86" s="86"/>
      <c r="B86" s="85"/>
      <c r="C86" s="66" t="s">
        <v>63</v>
      </c>
      <c r="D86" s="60"/>
      <c r="E86" s="60" t="s">
        <v>75</v>
      </c>
      <c r="F86" s="60" t="s">
        <v>75</v>
      </c>
      <c r="G86" s="60" t="s">
        <v>75</v>
      </c>
      <c r="H86" s="60" t="s">
        <v>75</v>
      </c>
      <c r="I86" s="60" t="s">
        <v>75</v>
      </c>
      <c r="J86" s="60" t="s">
        <v>75</v>
      </c>
      <c r="K86" s="102"/>
    </row>
    <row r="87" spans="1:11" x14ac:dyDescent="0.3">
      <c r="A87" s="86"/>
      <c r="B87" s="85"/>
      <c r="C87" s="61" t="s">
        <v>64</v>
      </c>
      <c r="D87" s="60"/>
      <c r="E87" s="60"/>
      <c r="F87" s="60"/>
      <c r="G87" s="60"/>
      <c r="H87" s="60"/>
      <c r="I87" s="60"/>
      <c r="J87" s="60"/>
      <c r="K87" s="119"/>
    </row>
    <row r="88" spans="1:11" x14ac:dyDescent="0.3">
      <c r="A88" s="86"/>
      <c r="B88" s="85"/>
      <c r="C88" s="74" t="s">
        <v>65</v>
      </c>
      <c r="D88" s="60"/>
      <c r="E88" s="60"/>
      <c r="F88" s="60"/>
      <c r="G88" s="60"/>
      <c r="H88" s="60"/>
      <c r="I88" s="60"/>
      <c r="J88" s="60"/>
      <c r="K88" s="119"/>
    </row>
    <row r="89" spans="1:11" ht="15" customHeight="1" x14ac:dyDescent="0.3">
      <c r="A89" s="86"/>
      <c r="B89" s="261"/>
      <c r="C89" s="261"/>
      <c r="D89" s="261"/>
      <c r="E89" s="261"/>
      <c r="F89" s="261"/>
      <c r="G89" s="261"/>
      <c r="H89" s="261"/>
      <c r="I89" s="152"/>
      <c r="J89" s="189"/>
      <c r="K89" s="90"/>
    </row>
    <row r="90" spans="1:11" ht="28.2" customHeight="1" x14ac:dyDescent="0.3">
      <c r="A90" s="86"/>
      <c r="B90" s="259" t="s">
        <v>22</v>
      </c>
      <c r="C90" s="259"/>
      <c r="D90" s="259"/>
      <c r="E90" s="259"/>
      <c r="F90" s="259"/>
      <c r="G90" s="259"/>
      <c r="H90" s="259"/>
      <c r="I90" s="259"/>
      <c r="J90" s="260"/>
      <c r="K90" s="90"/>
    </row>
    <row r="92" spans="1:11" ht="15" customHeight="1" x14ac:dyDescent="0.3">
      <c r="A92" s="86"/>
      <c r="B92" s="255" t="s">
        <v>41</v>
      </c>
      <c r="C92" s="255"/>
      <c r="D92" s="255"/>
      <c r="E92" s="255"/>
      <c r="F92" s="255"/>
      <c r="G92" s="255"/>
      <c r="H92" s="255"/>
      <c r="I92" s="149"/>
      <c r="K92" s="90"/>
    </row>
    <row r="93" spans="1:11" ht="28.2" customHeight="1" x14ac:dyDescent="0.3">
      <c r="A93" s="86"/>
      <c r="B93" s="63"/>
      <c r="C93" s="64"/>
      <c r="D93" s="58" t="s">
        <v>61</v>
      </c>
      <c r="E93" s="58" t="s">
        <v>60</v>
      </c>
      <c r="F93" s="58" t="s">
        <v>59</v>
      </c>
      <c r="G93" s="58" t="s">
        <v>58</v>
      </c>
      <c r="H93" s="58" t="s">
        <v>57</v>
      </c>
      <c r="I93" s="58" t="s">
        <v>62</v>
      </c>
      <c r="J93" s="58" t="s">
        <v>78</v>
      </c>
      <c r="K93" s="129" t="s">
        <v>102</v>
      </c>
    </row>
    <row r="94" spans="1:11" x14ac:dyDescent="0.3">
      <c r="A94" s="86"/>
      <c r="B94" s="85"/>
      <c r="C94" s="66"/>
      <c r="D94" s="60"/>
      <c r="E94" s="60"/>
      <c r="F94" s="60"/>
      <c r="G94" s="60"/>
      <c r="H94" s="60"/>
      <c r="I94" s="60"/>
      <c r="J94" s="60"/>
      <c r="K94" s="102"/>
    </row>
    <row r="95" spans="1:11" x14ac:dyDescent="0.3">
      <c r="A95" s="86"/>
      <c r="B95" s="85"/>
      <c r="C95" s="75" t="s">
        <v>35</v>
      </c>
      <c r="D95" s="60"/>
      <c r="E95" s="60"/>
      <c r="F95" s="60"/>
      <c r="G95" s="60"/>
      <c r="H95" s="60"/>
      <c r="I95" s="60"/>
      <c r="J95" s="60"/>
      <c r="K95" s="102"/>
    </row>
    <row r="96" spans="1:11" x14ac:dyDescent="0.3">
      <c r="A96" s="86"/>
      <c r="B96" s="85"/>
      <c r="C96" s="61"/>
      <c r="D96" s="60"/>
      <c r="E96" s="60"/>
      <c r="F96" s="60"/>
      <c r="G96" s="60"/>
      <c r="H96" s="60"/>
      <c r="I96" s="60"/>
      <c r="J96" s="60"/>
      <c r="K96" s="102"/>
    </row>
    <row r="97" spans="1:11" x14ac:dyDescent="0.3">
      <c r="A97" s="86"/>
      <c r="B97" s="85"/>
      <c r="C97" s="61"/>
      <c r="D97" s="60"/>
      <c r="E97" s="60"/>
      <c r="F97" s="60"/>
      <c r="G97" s="60"/>
      <c r="H97" s="60"/>
      <c r="I97" s="60"/>
      <c r="J97" s="60"/>
      <c r="K97" s="102"/>
    </row>
    <row r="99" spans="1:11" x14ac:dyDescent="0.3">
      <c r="A99" s="86"/>
    </row>
    <row r="100" spans="1:11" ht="15" customHeight="1" x14ac:dyDescent="0.3">
      <c r="A100" s="86"/>
      <c r="B100" s="255" t="s">
        <v>56</v>
      </c>
      <c r="C100" s="258"/>
      <c r="D100" s="258"/>
      <c r="E100" s="258"/>
      <c r="F100" s="258"/>
      <c r="G100" s="258"/>
      <c r="H100" s="258"/>
      <c r="I100" s="150"/>
      <c r="K100" s="90"/>
    </row>
    <row r="101" spans="1:11" ht="34.950000000000003" customHeight="1" x14ac:dyDescent="0.3">
      <c r="A101" s="86"/>
      <c r="B101" s="76"/>
      <c r="C101" s="77" t="s">
        <v>49</v>
      </c>
      <c r="D101" s="58" t="s">
        <v>61</v>
      </c>
      <c r="E101" s="58" t="s">
        <v>60</v>
      </c>
      <c r="F101" s="58" t="s">
        <v>59</v>
      </c>
      <c r="G101" s="58" t="s">
        <v>58</v>
      </c>
      <c r="H101" s="58" t="s">
        <v>57</v>
      </c>
      <c r="I101" s="58" t="s">
        <v>62</v>
      </c>
      <c r="J101" s="58" t="s">
        <v>78</v>
      </c>
      <c r="K101" s="129" t="s">
        <v>102</v>
      </c>
    </row>
    <row r="102" spans="1:11" ht="15" customHeight="1" x14ac:dyDescent="0.3">
      <c r="A102" s="86"/>
      <c r="B102" s="76"/>
      <c r="C102" s="78" t="s">
        <v>50</v>
      </c>
      <c r="D102" s="76"/>
      <c r="E102" s="76">
        <v>1</v>
      </c>
      <c r="F102" s="79">
        <v>1</v>
      </c>
      <c r="G102" s="79">
        <v>0</v>
      </c>
      <c r="H102" s="76">
        <v>0</v>
      </c>
      <c r="I102" s="60">
        <v>0</v>
      </c>
      <c r="J102" s="60">
        <v>0</v>
      </c>
      <c r="K102" s="185"/>
    </row>
    <row r="103" spans="1:11" ht="15" customHeight="1" x14ac:dyDescent="0.3">
      <c r="A103" s="86"/>
      <c r="B103" s="80"/>
      <c r="C103" s="78" t="s">
        <v>51</v>
      </c>
      <c r="D103" s="76"/>
      <c r="E103" s="76">
        <v>0</v>
      </c>
      <c r="F103" s="79">
        <v>0</v>
      </c>
      <c r="G103" s="79">
        <v>0</v>
      </c>
      <c r="H103" s="76">
        <v>0</v>
      </c>
      <c r="I103" s="60">
        <v>0</v>
      </c>
      <c r="J103" s="60">
        <v>0</v>
      </c>
      <c r="K103" s="186"/>
    </row>
    <row r="104" spans="1:11" ht="15" customHeight="1" x14ac:dyDescent="0.3">
      <c r="A104" s="86"/>
      <c r="B104" s="76"/>
      <c r="C104" s="78" t="s">
        <v>52</v>
      </c>
      <c r="D104" s="76"/>
      <c r="E104" s="76">
        <v>1</v>
      </c>
      <c r="F104" s="79">
        <v>1</v>
      </c>
      <c r="G104" s="79">
        <v>0</v>
      </c>
      <c r="H104" s="81">
        <v>0</v>
      </c>
      <c r="I104" s="60">
        <v>0</v>
      </c>
      <c r="J104" s="60">
        <v>0</v>
      </c>
      <c r="K104" s="186"/>
    </row>
    <row r="105" spans="1:11" ht="15" customHeight="1" x14ac:dyDescent="0.3">
      <c r="A105" s="86"/>
      <c r="B105" s="76"/>
      <c r="C105" s="78" t="s">
        <v>53</v>
      </c>
      <c r="D105" s="76"/>
      <c r="E105" s="76">
        <v>0</v>
      </c>
      <c r="F105" s="79">
        <v>0</v>
      </c>
      <c r="G105" s="79">
        <v>0</v>
      </c>
      <c r="H105" s="81">
        <v>0</v>
      </c>
      <c r="I105" s="60">
        <v>0</v>
      </c>
      <c r="J105" s="60">
        <v>0</v>
      </c>
      <c r="K105" s="186"/>
    </row>
    <row r="106" spans="1:11" ht="15" customHeight="1" x14ac:dyDescent="0.3">
      <c r="A106" s="86"/>
      <c r="B106" s="76"/>
      <c r="C106" s="78" t="s">
        <v>54</v>
      </c>
      <c r="D106" s="76"/>
      <c r="E106" s="76">
        <v>0</v>
      </c>
      <c r="F106" s="79">
        <v>0</v>
      </c>
      <c r="G106" s="79">
        <v>0</v>
      </c>
      <c r="H106" s="76">
        <v>0</v>
      </c>
      <c r="I106" s="60">
        <v>0</v>
      </c>
      <c r="J106" s="60">
        <v>0</v>
      </c>
      <c r="K106" s="186"/>
    </row>
    <row r="107" spans="1:11" ht="15" customHeight="1" x14ac:dyDescent="0.3">
      <c r="A107" s="86"/>
      <c r="B107" s="80"/>
      <c r="C107" s="78" t="s">
        <v>55</v>
      </c>
      <c r="D107" s="76"/>
      <c r="E107" s="76"/>
      <c r="F107" s="79"/>
      <c r="G107" s="79"/>
      <c r="H107" s="76"/>
      <c r="I107" s="76"/>
      <c r="J107" s="60"/>
      <c r="K107" s="186"/>
    </row>
  </sheetData>
  <customSheetViews>
    <customSheetView guid="{5FB72AAD-ECEA-4422-8E45-8800DA688AC2}" topLeftCell="D94">
      <selection activeCell="M77" sqref="M77"/>
      <pageMargins left="0.7" right="0.7" top="0.75" bottom="0.75" header="0.3" footer="0.3"/>
      <pageSetup orientation="portrait" r:id="rId1"/>
    </customSheetView>
    <customSheetView guid="{178C8736-A54F-4AD8-89E5-B9B204870C3E}" scale="70" topLeftCell="A58">
      <selection activeCell="B71" sqref="B71:K90"/>
      <pageMargins left="0.7" right="0.7" top="0.75" bottom="0.75" header="0.3" footer="0.3"/>
      <pageSetup orientation="portrait" r:id="rId2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88" zoomScale="90" zoomScaleNormal="90" workbookViewId="0">
      <selection activeCell="M65" sqref="M65"/>
    </sheetView>
  </sheetViews>
  <sheetFormatPr defaultColWidth="8.6640625" defaultRowHeight="15.6" x14ac:dyDescent="0.3"/>
  <cols>
    <col min="1" max="1" width="8" style="88" bestFit="1" customWidth="1"/>
    <col min="2" max="2" width="4.5546875" style="155" customWidth="1"/>
    <col min="3" max="3" width="50.5546875" style="87" customWidth="1"/>
    <col min="4" max="9" width="9.6640625" style="86" customWidth="1"/>
    <col min="10" max="10" width="8.6640625" style="86"/>
    <col min="11" max="11" width="11.109375" style="86" customWidth="1"/>
    <col min="12" max="12" width="8.6640625" style="86"/>
    <col min="13" max="13" width="68.88671875" style="86" bestFit="1" customWidth="1"/>
    <col min="14" max="16384" width="8.6640625" style="86"/>
  </cols>
  <sheetData>
    <row r="1" spans="1:11" x14ac:dyDescent="0.3">
      <c r="B1" s="211"/>
    </row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211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211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211"/>
    </row>
    <row r="5" spans="1:11" x14ac:dyDescent="0.3">
      <c r="B5" s="236"/>
      <c r="C5" s="236"/>
      <c r="D5" s="236"/>
      <c r="E5" s="236"/>
      <c r="F5" s="236"/>
      <c r="G5" s="236"/>
      <c r="H5" s="236"/>
      <c r="I5" s="211"/>
      <c r="J5" s="98"/>
      <c r="K5" s="98"/>
    </row>
    <row r="6" spans="1:11" x14ac:dyDescent="0.3">
      <c r="A6" s="89"/>
      <c r="B6" s="97"/>
      <c r="C6" s="97"/>
      <c r="D6" s="97"/>
      <c r="E6" s="97"/>
      <c r="F6" s="97"/>
      <c r="G6" s="97"/>
      <c r="H6" s="97"/>
      <c r="I6" s="97"/>
      <c r="K6" s="97"/>
    </row>
    <row r="7" spans="1:11" x14ac:dyDescent="0.3">
      <c r="A7" s="89"/>
      <c r="B7" s="257" t="s">
        <v>48</v>
      </c>
      <c r="C7" s="257"/>
      <c r="D7" s="257"/>
      <c r="E7" s="257"/>
      <c r="F7" s="257"/>
      <c r="G7" s="257"/>
      <c r="H7" s="257"/>
      <c r="I7" s="212"/>
    </row>
    <row r="8" spans="1:11" s="100" customFormat="1" ht="30" customHeight="1" x14ac:dyDescent="0.3">
      <c r="A8" s="99"/>
      <c r="B8" s="58"/>
      <c r="C8" s="58"/>
      <c r="D8" s="58" t="s">
        <v>61</v>
      </c>
      <c r="E8" s="58" t="s">
        <v>60</v>
      </c>
      <c r="F8" s="58" t="s">
        <v>59</v>
      </c>
      <c r="G8" s="58" t="s">
        <v>58</v>
      </c>
      <c r="H8" s="58" t="s">
        <v>57</v>
      </c>
      <c r="I8" s="58" t="s">
        <v>62</v>
      </c>
      <c r="J8" s="58" t="s">
        <v>78</v>
      </c>
      <c r="K8" s="129" t="s">
        <v>102</v>
      </c>
    </row>
    <row r="9" spans="1:11" x14ac:dyDescent="0.3">
      <c r="B9" s="214"/>
      <c r="C9" s="59" t="s">
        <v>5</v>
      </c>
      <c r="D9" s="60"/>
      <c r="E9" s="60"/>
      <c r="F9" s="60"/>
      <c r="G9" s="60"/>
      <c r="H9" s="60"/>
      <c r="I9" s="60"/>
      <c r="J9" s="60"/>
      <c r="K9" s="102"/>
    </row>
    <row r="10" spans="1:11" x14ac:dyDescent="0.3">
      <c r="B10" s="214">
        <v>1</v>
      </c>
      <c r="C10" s="61" t="s">
        <v>6</v>
      </c>
      <c r="D10" s="60"/>
      <c r="E10" s="60"/>
      <c r="F10" s="60">
        <v>1</v>
      </c>
      <c r="G10" s="60"/>
      <c r="H10" s="60"/>
      <c r="I10" s="60">
        <v>0</v>
      </c>
      <c r="J10" s="60">
        <v>0</v>
      </c>
      <c r="K10" s="102">
        <v>0</v>
      </c>
    </row>
    <row r="11" spans="1:11" x14ac:dyDescent="0.3">
      <c r="B11" s="214"/>
      <c r="C11" s="62"/>
      <c r="D11" s="60"/>
      <c r="E11" s="60"/>
      <c r="F11" s="60"/>
      <c r="G11" s="60"/>
      <c r="H11" s="60"/>
      <c r="I11" s="60"/>
      <c r="J11" s="60"/>
      <c r="K11" s="102"/>
    </row>
    <row r="12" spans="1:11" x14ac:dyDescent="0.3">
      <c r="B12" s="214"/>
      <c r="C12" s="59" t="s">
        <v>7</v>
      </c>
      <c r="D12" s="60"/>
      <c r="E12" s="60"/>
      <c r="F12" s="60"/>
      <c r="G12" s="60"/>
      <c r="H12" s="60"/>
      <c r="I12" s="60"/>
      <c r="J12" s="60"/>
      <c r="K12" s="102"/>
    </row>
    <row r="13" spans="1:11" x14ac:dyDescent="0.3">
      <c r="B13" s="214">
        <v>2</v>
      </c>
      <c r="C13" s="61" t="s">
        <v>8</v>
      </c>
      <c r="D13" s="60"/>
      <c r="E13" s="60"/>
      <c r="F13" s="60">
        <v>0</v>
      </c>
      <c r="G13" s="60"/>
      <c r="H13" s="60"/>
      <c r="I13" s="60">
        <v>1</v>
      </c>
      <c r="J13" s="60">
        <v>0</v>
      </c>
      <c r="K13" s="102">
        <v>0</v>
      </c>
    </row>
    <row r="14" spans="1:11" x14ac:dyDescent="0.3">
      <c r="B14" s="214">
        <v>3</v>
      </c>
      <c r="C14" s="61" t="s">
        <v>9</v>
      </c>
      <c r="D14" s="60"/>
      <c r="E14" s="60"/>
      <c r="F14" s="60">
        <v>0</v>
      </c>
      <c r="G14" s="60"/>
      <c r="H14" s="60"/>
      <c r="I14" s="60">
        <v>0</v>
      </c>
      <c r="J14" s="60">
        <v>0</v>
      </c>
      <c r="K14" s="102">
        <v>1</v>
      </c>
    </row>
    <row r="15" spans="1:11" x14ac:dyDescent="0.3">
      <c r="A15" s="89"/>
      <c r="B15" s="214"/>
      <c r="C15" s="61"/>
      <c r="D15" s="60"/>
      <c r="E15" s="60"/>
      <c r="F15" s="60"/>
      <c r="G15" s="60"/>
      <c r="H15" s="60"/>
      <c r="I15" s="60"/>
      <c r="J15" s="60"/>
      <c r="K15" s="102"/>
    </row>
    <row r="16" spans="1:11" ht="27" customHeight="1" x14ac:dyDescent="0.3">
      <c r="A16" s="89"/>
      <c r="B16" s="259" t="s">
        <v>23</v>
      </c>
      <c r="C16" s="259"/>
      <c r="D16" s="259"/>
      <c r="E16" s="259"/>
      <c r="F16" s="259"/>
      <c r="G16" s="259"/>
      <c r="H16" s="259"/>
      <c r="I16" s="259"/>
      <c r="J16" s="260"/>
      <c r="K16" s="90"/>
    </row>
    <row r="17" spans="1:11" x14ac:dyDescent="0.3">
      <c r="A17" s="89"/>
      <c r="B17" s="91"/>
      <c r="C17" s="91"/>
      <c r="D17" s="91"/>
      <c r="E17" s="91"/>
      <c r="F17" s="91"/>
      <c r="G17" s="91"/>
      <c r="H17" s="91"/>
      <c r="I17" s="91"/>
      <c r="J17" s="90"/>
      <c r="K17" s="91"/>
    </row>
    <row r="18" spans="1:11" x14ac:dyDescent="0.3">
      <c r="A18" s="86"/>
      <c r="B18" s="92"/>
      <c r="C18" s="93"/>
      <c r="D18" s="90"/>
      <c r="E18" s="90"/>
      <c r="F18" s="90"/>
      <c r="G18" s="90"/>
      <c r="H18" s="90"/>
      <c r="I18" s="90"/>
      <c r="K18" s="90"/>
    </row>
    <row r="19" spans="1:11" x14ac:dyDescent="0.3">
      <c r="B19" s="257" t="s">
        <v>47</v>
      </c>
      <c r="C19" s="257"/>
      <c r="D19" s="257"/>
      <c r="E19" s="257"/>
      <c r="F19" s="257"/>
      <c r="G19" s="257"/>
      <c r="H19" s="257"/>
      <c r="I19" s="212"/>
      <c r="K19" s="90"/>
    </row>
    <row r="20" spans="1:11" ht="31.95" customHeight="1" x14ac:dyDescent="0.3">
      <c r="B20" s="63"/>
      <c r="C20" s="64"/>
      <c r="D20" s="58" t="s">
        <v>61</v>
      </c>
      <c r="E20" s="58" t="s">
        <v>60</v>
      </c>
      <c r="F20" s="58" t="s">
        <v>59</v>
      </c>
      <c r="G20" s="58" t="s">
        <v>58</v>
      </c>
      <c r="H20" s="58" t="s">
        <v>57</v>
      </c>
      <c r="I20" s="58" t="s">
        <v>62</v>
      </c>
      <c r="J20" s="58" t="s">
        <v>78</v>
      </c>
      <c r="K20" s="129" t="s">
        <v>102</v>
      </c>
    </row>
    <row r="21" spans="1:11" x14ac:dyDescent="0.3">
      <c r="B21" s="214"/>
      <c r="C21" s="59" t="s">
        <v>10</v>
      </c>
      <c r="D21" s="60"/>
      <c r="E21" s="60"/>
      <c r="F21" s="60"/>
      <c r="G21" s="60"/>
      <c r="H21" s="60"/>
      <c r="I21" s="60"/>
      <c r="J21" s="60"/>
      <c r="K21" s="102"/>
    </row>
    <row r="22" spans="1:11" x14ac:dyDescent="0.3">
      <c r="B22" s="214">
        <v>4</v>
      </c>
      <c r="C22" s="61" t="s">
        <v>20</v>
      </c>
      <c r="D22" s="60"/>
      <c r="E22" s="60"/>
      <c r="F22" s="60"/>
      <c r="G22" s="60"/>
      <c r="H22" s="60"/>
      <c r="I22" s="60"/>
      <c r="J22" s="60">
        <v>0</v>
      </c>
      <c r="K22" s="102">
        <v>0</v>
      </c>
    </row>
    <row r="23" spans="1:11" x14ac:dyDescent="0.3">
      <c r="B23" s="214">
        <v>5</v>
      </c>
      <c r="C23" s="65" t="s">
        <v>11</v>
      </c>
      <c r="D23" s="60"/>
      <c r="E23" s="60"/>
      <c r="F23" s="60"/>
      <c r="G23" s="60"/>
      <c r="H23" s="60"/>
      <c r="I23" s="60"/>
      <c r="J23" s="60">
        <v>0</v>
      </c>
      <c r="K23" s="102">
        <v>0</v>
      </c>
    </row>
    <row r="24" spans="1:11" x14ac:dyDescent="0.3">
      <c r="B24" s="214">
        <v>6</v>
      </c>
      <c r="C24" s="65" t="s">
        <v>12</v>
      </c>
      <c r="D24" s="60"/>
      <c r="E24" s="60"/>
      <c r="F24" s="60"/>
      <c r="G24" s="60"/>
      <c r="H24" s="60"/>
      <c r="I24" s="60"/>
      <c r="J24" s="60">
        <v>0</v>
      </c>
      <c r="K24" s="72">
        <v>0</v>
      </c>
    </row>
    <row r="25" spans="1:11" x14ac:dyDescent="0.3">
      <c r="B25" s="214">
        <v>7</v>
      </c>
      <c r="C25" s="65" t="s">
        <v>13</v>
      </c>
      <c r="D25" s="60"/>
      <c r="E25" s="60"/>
      <c r="F25" s="60"/>
      <c r="G25" s="60"/>
      <c r="H25" s="60"/>
      <c r="I25" s="60"/>
      <c r="J25" s="60">
        <v>0</v>
      </c>
      <c r="K25" s="102">
        <v>0</v>
      </c>
    </row>
    <row r="26" spans="1:11" x14ac:dyDescent="0.3">
      <c r="B26" s="214"/>
      <c r="C26" s="62"/>
      <c r="D26" s="60"/>
      <c r="E26" s="60"/>
      <c r="F26" s="60"/>
      <c r="G26" s="60"/>
      <c r="H26" s="60"/>
      <c r="I26" s="60"/>
      <c r="J26" s="60"/>
      <c r="K26" s="102"/>
    </row>
    <row r="27" spans="1:11" x14ac:dyDescent="0.3">
      <c r="B27" s="214"/>
      <c r="C27" s="66" t="s">
        <v>18</v>
      </c>
      <c r="D27" s="60"/>
      <c r="E27" s="60"/>
      <c r="F27" s="60"/>
      <c r="G27" s="60"/>
      <c r="H27" s="60"/>
      <c r="I27" s="60"/>
      <c r="J27" s="60"/>
      <c r="K27" s="102"/>
    </row>
    <row r="28" spans="1:11" x14ac:dyDescent="0.3">
      <c r="B28" s="214">
        <v>8</v>
      </c>
      <c r="C28" s="65" t="s">
        <v>14</v>
      </c>
      <c r="D28" s="60"/>
      <c r="E28" s="60"/>
      <c r="F28" s="60"/>
      <c r="G28" s="60"/>
      <c r="H28" s="60"/>
      <c r="I28" s="60"/>
      <c r="J28" s="60">
        <v>0</v>
      </c>
      <c r="K28" s="102">
        <v>0</v>
      </c>
    </row>
    <row r="29" spans="1:11" x14ac:dyDescent="0.3">
      <c r="B29" s="214">
        <v>9</v>
      </c>
      <c r="C29" s="65" t="s">
        <v>15</v>
      </c>
      <c r="D29" s="60"/>
      <c r="E29" s="60"/>
      <c r="F29" s="60"/>
      <c r="G29" s="60"/>
      <c r="H29" s="60"/>
      <c r="I29" s="60"/>
      <c r="J29" s="60">
        <v>0</v>
      </c>
      <c r="K29" s="102">
        <v>0</v>
      </c>
    </row>
    <row r="30" spans="1:11" x14ac:dyDescent="0.3">
      <c r="B30" s="214">
        <v>10</v>
      </c>
      <c r="C30" s="65" t="s">
        <v>16</v>
      </c>
      <c r="D30" s="60"/>
      <c r="E30" s="60"/>
      <c r="F30" s="60"/>
      <c r="G30" s="60"/>
      <c r="H30" s="60"/>
      <c r="I30" s="60"/>
      <c r="J30" s="60">
        <v>0</v>
      </c>
      <c r="K30" s="102">
        <v>0</v>
      </c>
    </row>
    <row r="31" spans="1:11" x14ac:dyDescent="0.3">
      <c r="B31" s="214"/>
      <c r="C31" s="65"/>
      <c r="D31" s="60"/>
      <c r="E31" s="60"/>
      <c r="F31" s="60"/>
      <c r="G31" s="60"/>
      <c r="H31" s="60"/>
      <c r="I31" s="60"/>
      <c r="J31" s="60"/>
      <c r="K31" s="102"/>
    </row>
    <row r="32" spans="1:11" x14ac:dyDescent="0.3">
      <c r="B32" s="214"/>
      <c r="C32" s="65"/>
      <c r="D32" s="60"/>
      <c r="E32" s="60"/>
      <c r="F32" s="60"/>
      <c r="G32" s="60"/>
      <c r="H32" s="60"/>
      <c r="I32" s="60"/>
      <c r="J32" s="60"/>
      <c r="K32" s="102"/>
    </row>
    <row r="33" spans="1:11" x14ac:dyDescent="0.3">
      <c r="A33" s="86"/>
      <c r="B33" s="214"/>
      <c r="C33" s="65"/>
      <c r="D33" s="60"/>
      <c r="E33" s="60"/>
      <c r="F33" s="60"/>
      <c r="G33" s="60"/>
      <c r="H33" s="60"/>
      <c r="I33" s="60"/>
      <c r="J33" s="60"/>
      <c r="K33" s="102"/>
    </row>
    <row r="34" spans="1:11" x14ac:dyDescent="0.3">
      <c r="A34" s="86"/>
      <c r="B34" s="214"/>
      <c r="C34" s="61"/>
      <c r="D34" s="60"/>
      <c r="E34" s="60"/>
      <c r="F34" s="60"/>
      <c r="G34" s="60"/>
      <c r="H34" s="60"/>
      <c r="I34" s="60"/>
      <c r="J34" s="60"/>
      <c r="K34" s="102"/>
    </row>
    <row r="35" spans="1:11" ht="28.95" customHeight="1" x14ac:dyDescent="0.3">
      <c r="A35" s="86"/>
      <c r="B35" s="259" t="s">
        <v>22</v>
      </c>
      <c r="C35" s="259"/>
      <c r="D35" s="259"/>
      <c r="E35" s="259"/>
      <c r="F35" s="259"/>
      <c r="G35" s="259"/>
      <c r="H35" s="259"/>
      <c r="I35" s="259"/>
      <c r="J35" s="260"/>
      <c r="K35" s="90"/>
    </row>
    <row r="36" spans="1:11" x14ac:dyDescent="0.3">
      <c r="A36" s="86"/>
      <c r="B36" s="96"/>
      <c r="C36" s="96"/>
      <c r="D36" s="96"/>
      <c r="E36" s="96"/>
      <c r="F36" s="96"/>
      <c r="G36" s="96"/>
      <c r="H36" s="96"/>
      <c r="I36" s="96"/>
      <c r="K36" s="96"/>
    </row>
    <row r="37" spans="1:11" x14ac:dyDescent="0.3">
      <c r="A37" s="86"/>
      <c r="B37" s="255" t="s">
        <v>42</v>
      </c>
      <c r="C37" s="255"/>
      <c r="D37" s="255"/>
      <c r="E37" s="255"/>
      <c r="F37" s="255"/>
      <c r="G37" s="255"/>
      <c r="H37" s="255"/>
      <c r="I37" s="213"/>
      <c r="K37" s="90"/>
    </row>
    <row r="38" spans="1:11" ht="33" customHeight="1" x14ac:dyDescent="0.3">
      <c r="A38" s="86"/>
      <c r="B38" s="63"/>
      <c r="C38" s="64"/>
      <c r="D38" s="58" t="s">
        <v>61</v>
      </c>
      <c r="E38" s="58" t="s">
        <v>60</v>
      </c>
      <c r="F38" s="58" t="s">
        <v>59</v>
      </c>
      <c r="G38" s="58" t="s">
        <v>58</v>
      </c>
      <c r="H38" s="58" t="s">
        <v>57</v>
      </c>
      <c r="I38" s="58" t="s">
        <v>62</v>
      </c>
      <c r="J38" s="58" t="s">
        <v>78</v>
      </c>
      <c r="K38" s="129" t="s">
        <v>102</v>
      </c>
    </row>
    <row r="39" spans="1:11" ht="19.2" customHeight="1" x14ac:dyDescent="0.35">
      <c r="A39" s="86"/>
      <c r="B39" s="214"/>
      <c r="C39" s="67" t="s">
        <v>66</v>
      </c>
      <c r="D39" s="60"/>
      <c r="E39" s="60"/>
      <c r="F39" s="60"/>
      <c r="G39" s="60"/>
      <c r="H39" s="60"/>
      <c r="I39" s="60"/>
      <c r="J39" s="60"/>
      <c r="K39" s="187"/>
    </row>
    <row r="40" spans="1:11" ht="19.2" customHeight="1" x14ac:dyDescent="0.35">
      <c r="A40" s="86"/>
      <c r="B40" s="214"/>
      <c r="C40" s="67" t="s">
        <v>74</v>
      </c>
      <c r="D40" s="60"/>
      <c r="E40" s="60"/>
      <c r="F40" s="60"/>
      <c r="G40" s="60"/>
      <c r="H40" s="60"/>
      <c r="I40" s="60"/>
      <c r="J40" s="60"/>
      <c r="K40" s="187"/>
    </row>
    <row r="41" spans="1:11" ht="19.2" customHeight="1" x14ac:dyDescent="0.35">
      <c r="A41" s="86"/>
      <c r="B41" s="214"/>
      <c r="C41" s="68" t="s">
        <v>67</v>
      </c>
      <c r="D41" s="60"/>
      <c r="E41" s="60"/>
      <c r="F41" s="60"/>
      <c r="G41" s="60"/>
      <c r="H41" s="60"/>
      <c r="I41" s="60"/>
      <c r="J41" s="60">
        <v>0</v>
      </c>
      <c r="K41" s="184">
        <v>0</v>
      </c>
    </row>
    <row r="42" spans="1:11" ht="19.2" customHeight="1" x14ac:dyDescent="0.35">
      <c r="A42" s="86"/>
      <c r="B42" s="214"/>
      <c r="C42" s="68" t="s">
        <v>68</v>
      </c>
      <c r="D42" s="60"/>
      <c r="E42" s="60"/>
      <c r="F42" s="60"/>
      <c r="G42" s="60"/>
      <c r="H42" s="60"/>
      <c r="I42" s="60"/>
      <c r="J42" s="60">
        <v>0</v>
      </c>
      <c r="K42" s="184">
        <v>0</v>
      </c>
    </row>
    <row r="43" spans="1:11" ht="19.2" customHeight="1" x14ac:dyDescent="0.35">
      <c r="A43" s="86"/>
      <c r="B43" s="214"/>
      <c r="C43" s="68"/>
      <c r="D43" s="60"/>
      <c r="E43" s="60"/>
      <c r="F43" s="60"/>
      <c r="G43" s="60"/>
      <c r="H43" s="60"/>
      <c r="I43" s="60"/>
      <c r="J43" s="60"/>
      <c r="K43" s="153"/>
    </row>
    <row r="44" spans="1:11" ht="19.2" customHeight="1" x14ac:dyDescent="0.35">
      <c r="A44" s="86"/>
      <c r="B44" s="214"/>
      <c r="C44" s="67" t="s">
        <v>73</v>
      </c>
      <c r="D44" s="60"/>
      <c r="E44" s="60"/>
      <c r="F44" s="60"/>
      <c r="G44" s="60"/>
      <c r="H44" s="60"/>
      <c r="I44" s="60"/>
      <c r="J44" s="60"/>
      <c r="K44" s="187"/>
    </row>
    <row r="45" spans="1:11" ht="19.2" customHeight="1" x14ac:dyDescent="0.35">
      <c r="A45" s="86"/>
      <c r="B45" s="214"/>
      <c r="C45" s="67" t="s">
        <v>74</v>
      </c>
      <c r="D45" s="60"/>
      <c r="E45" s="60"/>
      <c r="F45" s="60"/>
      <c r="G45" s="60"/>
      <c r="H45" s="60"/>
      <c r="I45" s="60"/>
      <c r="J45" s="60"/>
      <c r="K45" s="187"/>
    </row>
    <row r="46" spans="1:11" ht="19.2" customHeight="1" x14ac:dyDescent="0.3">
      <c r="A46" s="86"/>
      <c r="B46" s="214"/>
      <c r="C46" s="68" t="s">
        <v>72</v>
      </c>
      <c r="D46" s="60"/>
      <c r="E46" s="60"/>
      <c r="F46" s="60"/>
      <c r="G46" s="60"/>
      <c r="H46" s="60"/>
      <c r="I46" s="60"/>
      <c r="J46" s="60">
        <v>0</v>
      </c>
      <c r="K46" s="116">
        <v>0</v>
      </c>
    </row>
    <row r="47" spans="1:11" ht="19.2" customHeight="1" x14ac:dyDescent="0.3">
      <c r="A47" s="86"/>
      <c r="B47" s="214"/>
      <c r="C47" s="68" t="s">
        <v>71</v>
      </c>
      <c r="D47" s="60"/>
      <c r="E47" s="60"/>
      <c r="F47" s="60"/>
      <c r="G47" s="60"/>
      <c r="H47" s="60"/>
      <c r="I47" s="60"/>
      <c r="J47" s="60">
        <v>0</v>
      </c>
      <c r="K47" s="116">
        <v>0</v>
      </c>
    </row>
    <row r="48" spans="1:11" s="17" customFormat="1" ht="18" customHeight="1" x14ac:dyDescent="0.3">
      <c r="B48" s="69"/>
      <c r="C48" s="70"/>
      <c r="D48" s="71"/>
      <c r="E48" s="71"/>
      <c r="F48" s="71"/>
      <c r="G48" s="71"/>
      <c r="H48" s="71"/>
      <c r="I48" s="71"/>
      <c r="J48" s="72"/>
      <c r="K48" s="116"/>
    </row>
    <row r="49" spans="1:21" s="17" customFormat="1" ht="18" customHeight="1" x14ac:dyDescent="0.3">
      <c r="B49" s="69"/>
      <c r="C49" s="70"/>
      <c r="D49" s="71"/>
      <c r="E49" s="71"/>
      <c r="F49" s="71"/>
      <c r="G49" s="71"/>
      <c r="H49" s="71"/>
      <c r="I49" s="71"/>
      <c r="J49" s="72"/>
      <c r="K49" s="154"/>
    </row>
    <row r="50" spans="1:21" x14ac:dyDescent="0.3">
      <c r="A50" s="86"/>
      <c r="B50" s="214"/>
      <c r="C50" s="66" t="s">
        <v>24</v>
      </c>
      <c r="D50" s="60"/>
      <c r="E50" s="60"/>
      <c r="F50" s="60"/>
      <c r="G50" s="60"/>
      <c r="H50" s="60"/>
      <c r="I50" s="60"/>
      <c r="J50" s="60"/>
      <c r="K50" s="102"/>
    </row>
    <row r="51" spans="1:21" x14ac:dyDescent="0.3">
      <c r="A51" s="86"/>
      <c r="B51" s="214">
        <v>11</v>
      </c>
      <c r="C51" s="61" t="s">
        <v>25</v>
      </c>
      <c r="D51" s="73"/>
      <c r="E51" s="73"/>
      <c r="F51" s="73"/>
      <c r="G51" s="73"/>
      <c r="H51" s="73"/>
      <c r="I51" s="73"/>
      <c r="J51" s="60">
        <v>0</v>
      </c>
      <c r="K51" s="188">
        <v>0</v>
      </c>
    </row>
    <row r="52" spans="1:21" x14ac:dyDescent="0.3">
      <c r="A52" s="86"/>
      <c r="B52" s="214">
        <v>12</v>
      </c>
      <c r="C52" s="61" t="s">
        <v>26</v>
      </c>
      <c r="D52" s="73"/>
      <c r="E52" s="73"/>
      <c r="F52" s="73"/>
      <c r="G52" s="73"/>
      <c r="H52" s="73"/>
      <c r="I52" s="73"/>
      <c r="J52" s="60">
        <v>0</v>
      </c>
      <c r="K52" s="188">
        <v>0</v>
      </c>
    </row>
    <row r="53" spans="1:21" x14ac:dyDescent="0.3">
      <c r="A53" s="86"/>
      <c r="B53" s="214">
        <v>13</v>
      </c>
      <c r="C53" s="61" t="s">
        <v>27</v>
      </c>
      <c r="D53" s="73"/>
      <c r="E53" s="73"/>
      <c r="F53" s="73"/>
      <c r="G53" s="73"/>
      <c r="H53" s="73"/>
      <c r="I53" s="73"/>
      <c r="J53" s="60">
        <v>0</v>
      </c>
      <c r="K53" s="188">
        <v>0</v>
      </c>
    </row>
    <row r="54" spans="1:21" x14ac:dyDescent="0.3">
      <c r="A54" s="86"/>
      <c r="B54" s="60"/>
      <c r="C54" s="60"/>
      <c r="D54" s="73"/>
      <c r="E54" s="73"/>
      <c r="F54" s="73"/>
      <c r="G54" s="73"/>
      <c r="H54" s="73"/>
      <c r="I54" s="73"/>
      <c r="J54" s="60"/>
      <c r="K54" s="102"/>
    </row>
    <row r="55" spans="1:21" x14ac:dyDescent="0.3">
      <c r="A55" s="86"/>
      <c r="B55" s="214">
        <v>14</v>
      </c>
      <c r="C55" s="61" t="s">
        <v>28</v>
      </c>
      <c r="D55" s="73"/>
      <c r="E55" s="73"/>
      <c r="F55" s="73"/>
      <c r="G55" s="73"/>
      <c r="H55" s="73"/>
      <c r="I55" s="73"/>
      <c r="J55" s="60"/>
      <c r="K55" s="188"/>
    </row>
    <row r="56" spans="1:21" x14ac:dyDescent="0.3">
      <c r="A56" s="86"/>
      <c r="B56" s="214">
        <v>15</v>
      </c>
      <c r="C56" s="61" t="s">
        <v>29</v>
      </c>
      <c r="D56" s="73"/>
      <c r="E56" s="73"/>
      <c r="F56" s="73"/>
      <c r="G56" s="73"/>
      <c r="H56" s="73"/>
      <c r="I56" s="73"/>
      <c r="J56" s="60">
        <v>0</v>
      </c>
      <c r="K56" s="188">
        <v>0</v>
      </c>
    </row>
    <row r="57" spans="1:21" x14ac:dyDescent="0.3">
      <c r="A57" s="86"/>
      <c r="B57" s="214">
        <v>16</v>
      </c>
      <c r="C57" s="61" t="s">
        <v>30</v>
      </c>
      <c r="D57" s="73"/>
      <c r="E57" s="73"/>
      <c r="F57" s="73"/>
      <c r="G57" s="73"/>
      <c r="H57" s="73"/>
      <c r="I57" s="73"/>
      <c r="J57" s="60">
        <v>0</v>
      </c>
      <c r="K57" s="188">
        <v>0</v>
      </c>
    </row>
    <row r="58" spans="1:21" x14ac:dyDescent="0.3">
      <c r="A58" s="86"/>
      <c r="B58" s="214"/>
      <c r="C58" s="61"/>
      <c r="D58" s="73"/>
      <c r="E58" s="73"/>
      <c r="F58" s="73"/>
      <c r="G58" s="73"/>
      <c r="H58" s="73"/>
      <c r="I58" s="73"/>
      <c r="J58" s="60">
        <v>0</v>
      </c>
      <c r="K58" s="102">
        <v>0</v>
      </c>
      <c r="O58" s="92"/>
      <c r="P58" s="94"/>
      <c r="Q58" s="90"/>
      <c r="R58" s="90"/>
      <c r="S58" s="90"/>
      <c r="T58" s="90"/>
      <c r="U58" s="90"/>
    </row>
    <row r="59" spans="1:21" x14ac:dyDescent="0.3">
      <c r="A59" s="86"/>
      <c r="B59" s="214"/>
      <c r="C59" s="59" t="s">
        <v>31</v>
      </c>
      <c r="D59" s="73"/>
      <c r="E59" s="73"/>
      <c r="F59" s="73"/>
      <c r="G59" s="73"/>
      <c r="H59" s="73"/>
      <c r="I59" s="73"/>
      <c r="J59" s="60"/>
      <c r="K59" s="102"/>
    </row>
    <row r="60" spans="1:21" ht="18" customHeight="1" x14ac:dyDescent="0.3">
      <c r="A60" s="86"/>
      <c r="B60" s="214">
        <v>17</v>
      </c>
      <c r="C60" s="61" t="s">
        <v>32</v>
      </c>
      <c r="D60" s="73"/>
      <c r="E60" s="73"/>
      <c r="F60" s="73"/>
      <c r="G60" s="73"/>
      <c r="H60" s="73"/>
      <c r="I60" s="73"/>
      <c r="J60" s="60">
        <v>0</v>
      </c>
      <c r="K60" s="188">
        <v>0</v>
      </c>
    </row>
    <row r="61" spans="1:21" ht="18" customHeight="1" x14ac:dyDescent="0.3">
      <c r="A61" s="86"/>
      <c r="B61" s="214"/>
      <c r="C61" s="61" t="s">
        <v>69</v>
      </c>
      <c r="D61" s="73"/>
      <c r="E61" s="73"/>
      <c r="F61" s="73"/>
      <c r="G61" s="73"/>
      <c r="H61" s="73"/>
      <c r="I61" s="73"/>
      <c r="J61" s="60">
        <v>0</v>
      </c>
      <c r="K61" s="188">
        <v>0</v>
      </c>
    </row>
    <row r="62" spans="1:21" ht="31.2" x14ac:dyDescent="0.3">
      <c r="A62" s="86"/>
      <c r="B62" s="214">
        <v>18</v>
      </c>
      <c r="C62" s="61" t="s">
        <v>33</v>
      </c>
      <c r="D62" s="60"/>
      <c r="E62" s="60"/>
      <c r="F62" s="60"/>
      <c r="G62" s="60"/>
      <c r="H62" s="60"/>
      <c r="I62" s="60"/>
      <c r="J62" s="60">
        <v>0</v>
      </c>
      <c r="K62" s="108">
        <v>0</v>
      </c>
    </row>
    <row r="63" spans="1:21" ht="34.200000000000003" customHeight="1" x14ac:dyDescent="0.3">
      <c r="A63" s="86"/>
      <c r="B63" s="214">
        <v>19</v>
      </c>
      <c r="C63" s="61" t="s">
        <v>34</v>
      </c>
      <c r="D63" s="60"/>
      <c r="E63" s="60"/>
      <c r="F63" s="60"/>
      <c r="G63" s="60"/>
      <c r="H63" s="60"/>
      <c r="I63" s="60"/>
      <c r="J63" s="60">
        <v>0</v>
      </c>
      <c r="K63" s="108">
        <v>0</v>
      </c>
    </row>
    <row r="64" spans="1:21" ht="19.2" customHeight="1" x14ac:dyDescent="0.3">
      <c r="A64" s="86"/>
      <c r="B64" s="214"/>
      <c r="C64" s="61"/>
      <c r="D64" s="60"/>
      <c r="E64" s="60"/>
      <c r="F64" s="60"/>
      <c r="G64" s="60"/>
      <c r="H64" s="60"/>
      <c r="I64" s="60"/>
      <c r="J64" s="60"/>
      <c r="K64" s="102"/>
    </row>
    <row r="65" spans="1:11" x14ac:dyDescent="0.3">
      <c r="A65" s="86"/>
      <c r="B65" s="214"/>
      <c r="C65" s="61"/>
      <c r="D65" s="60"/>
      <c r="E65" s="60"/>
      <c r="F65" s="60"/>
      <c r="G65" s="60"/>
      <c r="H65" s="60"/>
      <c r="I65" s="60"/>
      <c r="J65" s="60"/>
      <c r="K65" s="102"/>
    </row>
    <row r="66" spans="1:11" x14ac:dyDescent="0.3">
      <c r="A66" s="86"/>
      <c r="B66" s="214">
        <v>20</v>
      </c>
      <c r="C66" s="61" t="s">
        <v>17</v>
      </c>
      <c r="D66" s="60"/>
      <c r="E66" s="60"/>
      <c r="F66" s="60"/>
      <c r="G66" s="60"/>
      <c r="H66" s="60"/>
      <c r="I66" s="60"/>
      <c r="J66" s="60">
        <v>0</v>
      </c>
      <c r="K66" s="102">
        <v>0</v>
      </c>
    </row>
    <row r="67" spans="1:11" x14ac:dyDescent="0.3">
      <c r="A67" s="86"/>
      <c r="B67" s="261"/>
      <c r="C67" s="261"/>
      <c r="D67" s="261"/>
      <c r="E67" s="261"/>
      <c r="F67" s="261"/>
      <c r="G67" s="261"/>
      <c r="H67" s="261"/>
      <c r="I67" s="214"/>
      <c r="J67" s="60"/>
      <c r="K67" s="90"/>
    </row>
    <row r="68" spans="1:11" ht="40.200000000000003" customHeight="1" x14ac:dyDescent="0.3">
      <c r="A68" s="86"/>
      <c r="B68" s="259" t="s">
        <v>19</v>
      </c>
      <c r="C68" s="259"/>
      <c r="D68" s="259"/>
      <c r="E68" s="259"/>
      <c r="F68" s="259"/>
      <c r="G68" s="259"/>
      <c r="H68" s="259"/>
      <c r="I68" s="259"/>
      <c r="J68" s="260"/>
      <c r="K68" s="90"/>
    </row>
    <row r="69" spans="1:11" x14ac:dyDescent="0.3">
      <c r="A69" s="86"/>
      <c r="B69" s="92"/>
      <c r="C69" s="92"/>
      <c r="D69" s="92"/>
      <c r="E69" s="92"/>
      <c r="F69" s="92"/>
      <c r="G69" s="92"/>
      <c r="H69" s="92"/>
      <c r="I69" s="92"/>
      <c r="K69" s="92"/>
    </row>
    <row r="70" spans="1:11" x14ac:dyDescent="0.3">
      <c r="A70" s="86"/>
      <c r="B70" s="255" t="s">
        <v>39</v>
      </c>
      <c r="C70" s="255"/>
      <c r="D70" s="255"/>
      <c r="E70" s="255"/>
      <c r="F70" s="255"/>
      <c r="G70" s="255"/>
      <c r="H70" s="255"/>
      <c r="I70" s="213"/>
      <c r="K70" s="90"/>
    </row>
    <row r="71" spans="1:11" ht="37.950000000000003" customHeight="1" x14ac:dyDescent="0.3">
      <c r="A71" s="86"/>
      <c r="B71" s="63"/>
      <c r="C71" s="64"/>
      <c r="D71" s="58" t="s">
        <v>61</v>
      </c>
      <c r="E71" s="58" t="s">
        <v>60</v>
      </c>
      <c r="F71" s="58" t="s">
        <v>59</v>
      </c>
      <c r="G71" s="58" t="s">
        <v>58</v>
      </c>
      <c r="H71" s="58" t="s">
        <v>57</v>
      </c>
      <c r="I71" s="58" t="s">
        <v>62</v>
      </c>
      <c r="J71" s="58" t="s">
        <v>78</v>
      </c>
      <c r="K71" s="129" t="s">
        <v>102</v>
      </c>
    </row>
    <row r="72" spans="1:11" x14ac:dyDescent="0.3">
      <c r="A72" s="86"/>
      <c r="B72" s="214"/>
      <c r="C72" s="66" t="s">
        <v>21</v>
      </c>
      <c r="D72" s="60"/>
      <c r="E72" s="60"/>
      <c r="F72" s="60"/>
      <c r="G72" s="60"/>
      <c r="H72" s="60"/>
      <c r="I72" s="60"/>
      <c r="J72" s="60"/>
      <c r="K72" s="102"/>
    </row>
    <row r="73" spans="1:11" x14ac:dyDescent="0.3">
      <c r="A73" s="86"/>
      <c r="B73" s="214">
        <v>21</v>
      </c>
      <c r="C73" s="61" t="s">
        <v>36</v>
      </c>
      <c r="D73" s="60"/>
      <c r="E73" s="60"/>
      <c r="F73" s="60"/>
      <c r="G73" s="60"/>
      <c r="H73" s="60"/>
      <c r="I73" s="60">
        <v>1</v>
      </c>
      <c r="J73" s="60">
        <v>1</v>
      </c>
      <c r="K73" s="102">
        <v>2</v>
      </c>
    </row>
    <row r="74" spans="1:11" x14ac:dyDescent="0.3">
      <c r="A74" s="86"/>
      <c r="B74" s="214">
        <v>22</v>
      </c>
      <c r="C74" s="61" t="s">
        <v>37</v>
      </c>
      <c r="D74" s="60"/>
      <c r="E74" s="60"/>
      <c r="F74" s="60"/>
      <c r="G74" s="60"/>
      <c r="H74" s="60"/>
      <c r="I74" s="60">
        <v>1</v>
      </c>
      <c r="J74" s="60">
        <v>0</v>
      </c>
      <c r="K74" s="119">
        <v>1</v>
      </c>
    </row>
    <row r="75" spans="1:11" x14ac:dyDescent="0.3">
      <c r="A75" s="86"/>
      <c r="B75" s="214">
        <v>23</v>
      </c>
      <c r="C75" s="61" t="s">
        <v>40</v>
      </c>
      <c r="D75" s="60"/>
      <c r="E75" s="60"/>
      <c r="F75" s="60"/>
      <c r="G75" s="60"/>
      <c r="H75" s="60"/>
      <c r="I75" s="60">
        <v>1</v>
      </c>
      <c r="J75" s="60">
        <v>1</v>
      </c>
      <c r="K75" s="119">
        <v>2</v>
      </c>
    </row>
    <row r="76" spans="1:11" x14ac:dyDescent="0.3">
      <c r="A76" s="86"/>
      <c r="B76" s="214">
        <v>24</v>
      </c>
      <c r="C76" s="60" t="s">
        <v>0</v>
      </c>
      <c r="D76" s="60"/>
      <c r="E76" s="60"/>
      <c r="F76" s="60"/>
      <c r="G76" s="60"/>
      <c r="H76" s="60"/>
      <c r="I76" s="60">
        <v>1</v>
      </c>
      <c r="J76" s="60">
        <v>1</v>
      </c>
      <c r="K76" s="119">
        <v>2</v>
      </c>
    </row>
    <row r="77" spans="1:11" x14ac:dyDescent="0.3">
      <c r="A77" s="86"/>
      <c r="B77" s="214"/>
      <c r="C77" s="61"/>
      <c r="D77" s="60"/>
      <c r="E77" s="60"/>
      <c r="F77" s="60"/>
      <c r="G77" s="60"/>
      <c r="H77" s="60"/>
      <c r="I77" s="60"/>
      <c r="J77" s="60"/>
      <c r="K77" s="102"/>
    </row>
    <row r="78" spans="1:11" x14ac:dyDescent="0.3">
      <c r="A78" s="86"/>
      <c r="B78" s="214"/>
      <c r="C78" s="66" t="s">
        <v>45</v>
      </c>
      <c r="D78" s="60"/>
      <c r="E78" s="60"/>
      <c r="F78" s="60"/>
      <c r="G78" s="60"/>
      <c r="H78" s="60"/>
      <c r="I78" s="60"/>
      <c r="J78" s="60"/>
      <c r="K78" s="102"/>
    </row>
    <row r="79" spans="1:11" x14ac:dyDescent="0.3">
      <c r="A79" s="86"/>
      <c r="B79" s="214">
        <v>25</v>
      </c>
      <c r="C79" s="61" t="s">
        <v>38</v>
      </c>
      <c r="D79" s="60"/>
      <c r="E79" s="60"/>
      <c r="F79" s="60"/>
      <c r="G79" s="60"/>
      <c r="H79" s="60"/>
      <c r="I79" s="60">
        <v>1</v>
      </c>
      <c r="J79" s="60">
        <v>1</v>
      </c>
      <c r="K79" s="119">
        <v>1</v>
      </c>
    </row>
    <row r="80" spans="1:11" x14ac:dyDescent="0.3">
      <c r="A80" s="86"/>
      <c r="B80" s="214">
        <v>26</v>
      </c>
      <c r="C80" s="61" t="s">
        <v>1</v>
      </c>
      <c r="D80" s="60"/>
      <c r="E80" s="60"/>
      <c r="F80" s="60"/>
      <c r="G80" s="60"/>
      <c r="H80" s="60"/>
      <c r="I80" s="60">
        <v>1</v>
      </c>
      <c r="J80" s="60">
        <v>0</v>
      </c>
      <c r="K80" s="119">
        <v>0</v>
      </c>
    </row>
    <row r="81" spans="1:11" x14ac:dyDescent="0.3">
      <c r="A81" s="86"/>
      <c r="B81" s="214"/>
      <c r="C81" s="59"/>
      <c r="D81" s="60"/>
      <c r="E81" s="60"/>
      <c r="F81" s="60"/>
      <c r="G81" s="60"/>
      <c r="H81" s="60"/>
      <c r="I81" s="60"/>
      <c r="J81" s="60"/>
      <c r="K81" s="102"/>
    </row>
    <row r="82" spans="1:11" x14ac:dyDescent="0.3">
      <c r="A82" s="86"/>
      <c r="B82" s="214"/>
      <c r="C82" s="66" t="s">
        <v>2</v>
      </c>
      <c r="D82" s="60"/>
      <c r="E82" s="60"/>
      <c r="F82" s="60"/>
      <c r="G82" s="60"/>
      <c r="H82" s="60"/>
      <c r="I82" s="60"/>
      <c r="J82" s="60"/>
      <c r="K82" s="102"/>
    </row>
    <row r="83" spans="1:11" x14ac:dyDescent="0.3">
      <c r="A83" s="86"/>
      <c r="B83" s="214">
        <v>27</v>
      </c>
      <c r="C83" s="61" t="s">
        <v>3</v>
      </c>
      <c r="D83" s="60"/>
      <c r="E83" s="60"/>
      <c r="F83" s="60"/>
      <c r="G83" s="60"/>
      <c r="H83" s="60"/>
      <c r="I83" s="60">
        <v>0</v>
      </c>
      <c r="J83" s="60">
        <v>0</v>
      </c>
      <c r="K83" s="102">
        <v>1</v>
      </c>
    </row>
    <row r="84" spans="1:11" x14ac:dyDescent="0.3">
      <c r="A84" s="86"/>
      <c r="B84" s="214">
        <v>28</v>
      </c>
      <c r="C84" s="61" t="s">
        <v>4</v>
      </c>
      <c r="D84" s="60"/>
      <c r="E84" s="60"/>
      <c r="F84" s="60"/>
      <c r="G84" s="60"/>
      <c r="H84" s="60"/>
      <c r="I84" s="60">
        <v>0</v>
      </c>
      <c r="J84" s="60">
        <v>0</v>
      </c>
      <c r="K84" s="119">
        <v>1</v>
      </c>
    </row>
    <row r="85" spans="1:11" x14ac:dyDescent="0.3">
      <c r="A85" s="86"/>
      <c r="B85" s="214"/>
      <c r="C85" s="61"/>
      <c r="D85" s="60"/>
      <c r="E85" s="60"/>
      <c r="F85" s="60"/>
      <c r="G85" s="60"/>
      <c r="H85" s="60"/>
      <c r="I85" s="60"/>
      <c r="J85" s="60"/>
      <c r="K85" s="102"/>
    </row>
    <row r="86" spans="1:11" x14ac:dyDescent="0.3">
      <c r="A86" s="86"/>
      <c r="B86" s="214"/>
      <c r="C86" s="66" t="s">
        <v>63</v>
      </c>
      <c r="D86" s="60"/>
      <c r="E86" s="60"/>
      <c r="F86" s="60"/>
      <c r="G86" s="60"/>
      <c r="H86" s="60"/>
      <c r="I86" s="60"/>
      <c r="J86" s="60"/>
      <c r="K86" s="102"/>
    </row>
    <row r="87" spans="1:11" x14ac:dyDescent="0.3">
      <c r="A87" s="86"/>
      <c r="B87" s="214"/>
      <c r="C87" s="61" t="s">
        <v>64</v>
      </c>
      <c r="D87" s="60"/>
      <c r="E87" s="60"/>
      <c r="F87" s="60"/>
      <c r="G87" s="60"/>
      <c r="H87" s="60"/>
      <c r="I87" s="60">
        <v>0</v>
      </c>
      <c r="J87" s="60">
        <v>0</v>
      </c>
      <c r="K87" s="119">
        <v>0</v>
      </c>
    </row>
    <row r="88" spans="1:11" x14ac:dyDescent="0.3">
      <c r="A88" s="86"/>
      <c r="B88" s="214"/>
      <c r="C88" s="74" t="s">
        <v>65</v>
      </c>
      <c r="D88" s="60"/>
      <c r="E88" s="60"/>
      <c r="F88" s="60"/>
      <c r="G88" s="60"/>
      <c r="H88" s="60"/>
      <c r="I88" s="60">
        <v>0</v>
      </c>
      <c r="J88" s="60">
        <v>0</v>
      </c>
      <c r="K88" s="119">
        <v>0</v>
      </c>
    </row>
    <row r="89" spans="1:11" x14ac:dyDescent="0.3">
      <c r="A89" s="86"/>
      <c r="B89" s="261"/>
      <c r="C89" s="261"/>
      <c r="D89" s="261"/>
      <c r="E89" s="261"/>
      <c r="F89" s="261"/>
      <c r="G89" s="261"/>
      <c r="H89" s="261"/>
      <c r="I89" s="214"/>
      <c r="J89" s="60"/>
      <c r="K89" s="90"/>
    </row>
    <row r="90" spans="1:11" ht="28.2" customHeight="1" x14ac:dyDescent="0.3">
      <c r="A90" s="86"/>
      <c r="B90" s="259" t="s">
        <v>22</v>
      </c>
      <c r="C90" s="259"/>
      <c r="D90" s="259"/>
      <c r="E90" s="259"/>
      <c r="F90" s="259"/>
      <c r="G90" s="259"/>
      <c r="H90" s="259"/>
      <c r="I90" s="259"/>
      <c r="J90" s="260"/>
      <c r="K90" s="90"/>
    </row>
    <row r="91" spans="1:11" x14ac:dyDescent="0.3">
      <c r="B91" s="211"/>
    </row>
    <row r="92" spans="1:11" x14ac:dyDescent="0.3">
      <c r="A92" s="86"/>
      <c r="B92" s="255" t="s">
        <v>41</v>
      </c>
      <c r="C92" s="255"/>
      <c r="D92" s="255"/>
      <c r="E92" s="255"/>
      <c r="F92" s="255"/>
      <c r="G92" s="255"/>
      <c r="H92" s="255"/>
      <c r="I92" s="213"/>
      <c r="K92" s="90"/>
    </row>
    <row r="93" spans="1:11" ht="28.2" customHeight="1" x14ac:dyDescent="0.3">
      <c r="A93" s="86"/>
      <c r="B93" s="63"/>
      <c r="C93" s="64"/>
      <c r="D93" s="58" t="s">
        <v>61</v>
      </c>
      <c r="E93" s="58" t="s">
        <v>60</v>
      </c>
      <c r="F93" s="58" t="s">
        <v>59</v>
      </c>
      <c r="G93" s="58" t="s">
        <v>58</v>
      </c>
      <c r="H93" s="58" t="s">
        <v>57</v>
      </c>
      <c r="I93" s="58" t="s">
        <v>62</v>
      </c>
      <c r="J93" s="58" t="s">
        <v>78</v>
      </c>
      <c r="K93" s="129" t="s">
        <v>102</v>
      </c>
    </row>
    <row r="94" spans="1:11" x14ac:dyDescent="0.3">
      <c r="A94" s="86"/>
      <c r="B94" s="214"/>
      <c r="C94" s="66"/>
      <c r="D94" s="60"/>
      <c r="E94" s="60"/>
      <c r="F94" s="60"/>
      <c r="G94" s="60"/>
      <c r="H94" s="60"/>
      <c r="I94" s="60"/>
      <c r="J94" s="60"/>
      <c r="K94" s="102"/>
    </row>
    <row r="95" spans="1:11" x14ac:dyDescent="0.3">
      <c r="A95" s="86"/>
      <c r="B95" s="214"/>
      <c r="C95" s="75" t="s">
        <v>35</v>
      </c>
      <c r="D95" s="60"/>
      <c r="E95" s="60"/>
      <c r="F95" s="60"/>
      <c r="G95" s="60"/>
      <c r="H95" s="60"/>
      <c r="I95" s="60"/>
      <c r="J95" s="60"/>
      <c r="K95" s="102"/>
    </row>
    <row r="96" spans="1:11" x14ac:dyDescent="0.3">
      <c r="A96" s="86"/>
      <c r="B96" s="214"/>
      <c r="C96" s="61"/>
      <c r="D96" s="60"/>
      <c r="E96" s="60"/>
      <c r="F96" s="60"/>
      <c r="G96" s="60"/>
      <c r="H96" s="60"/>
      <c r="I96" s="60"/>
      <c r="J96" s="60"/>
      <c r="K96" s="102"/>
    </row>
    <row r="97" spans="1:11" x14ac:dyDescent="0.3">
      <c r="A97" s="86"/>
      <c r="B97" s="214"/>
      <c r="C97" s="61"/>
      <c r="D97" s="60"/>
      <c r="E97" s="60"/>
      <c r="F97" s="60"/>
      <c r="G97" s="60"/>
      <c r="H97" s="60"/>
      <c r="I97" s="60"/>
      <c r="J97" s="60"/>
      <c r="K97" s="102"/>
    </row>
    <row r="98" spans="1:11" x14ac:dyDescent="0.3">
      <c r="B98" s="211"/>
    </row>
    <row r="99" spans="1:11" x14ac:dyDescent="0.3">
      <c r="A99" s="86"/>
      <c r="B99" s="211"/>
    </row>
    <row r="100" spans="1:11" x14ac:dyDescent="0.3">
      <c r="A100" s="86"/>
      <c r="B100" s="255" t="s">
        <v>56</v>
      </c>
      <c r="C100" s="258"/>
      <c r="D100" s="258"/>
      <c r="E100" s="258"/>
      <c r="F100" s="258"/>
      <c r="G100" s="258"/>
      <c r="H100" s="258"/>
      <c r="I100" s="215"/>
      <c r="K100" s="90"/>
    </row>
    <row r="101" spans="1:11" ht="34.950000000000003" customHeight="1" x14ac:dyDescent="0.3">
      <c r="A101" s="86"/>
      <c r="B101" s="76"/>
      <c r="C101" s="77" t="s">
        <v>49</v>
      </c>
      <c r="D101" s="58" t="s">
        <v>61</v>
      </c>
      <c r="E101" s="58" t="s">
        <v>60</v>
      </c>
      <c r="F101" s="58" t="s">
        <v>59</v>
      </c>
      <c r="G101" s="58" t="s">
        <v>58</v>
      </c>
      <c r="H101" s="58" t="s">
        <v>57</v>
      </c>
      <c r="I101" s="58" t="s">
        <v>62</v>
      </c>
      <c r="J101" s="58" t="s">
        <v>78</v>
      </c>
      <c r="K101" s="129" t="s">
        <v>102</v>
      </c>
    </row>
    <row r="102" spans="1:11" x14ac:dyDescent="0.3">
      <c r="A102" s="86"/>
      <c r="B102" s="76"/>
      <c r="C102" s="78" t="s">
        <v>50</v>
      </c>
      <c r="D102" s="76"/>
      <c r="E102" s="76"/>
      <c r="F102" s="79"/>
      <c r="G102" s="79"/>
      <c r="H102" s="76"/>
      <c r="I102" s="76"/>
      <c r="J102" s="60">
        <v>0</v>
      </c>
      <c r="K102" s="185">
        <v>0</v>
      </c>
    </row>
    <row r="103" spans="1:11" x14ac:dyDescent="0.3">
      <c r="A103" s="86"/>
      <c r="B103" s="80"/>
      <c r="C103" s="78" t="s">
        <v>51</v>
      </c>
      <c r="D103" s="76"/>
      <c r="E103" s="76"/>
      <c r="F103" s="79"/>
      <c r="G103" s="79"/>
      <c r="H103" s="76"/>
      <c r="I103" s="76"/>
      <c r="J103" s="60">
        <v>0</v>
      </c>
      <c r="K103" s="186">
        <v>0</v>
      </c>
    </row>
    <row r="104" spans="1:11" x14ac:dyDescent="0.3">
      <c r="A104" s="86"/>
      <c r="B104" s="76"/>
      <c r="C104" s="78" t="s">
        <v>52</v>
      </c>
      <c r="D104" s="76"/>
      <c r="E104" s="76"/>
      <c r="F104" s="79"/>
      <c r="G104" s="79"/>
      <c r="H104" s="81"/>
      <c r="I104" s="81"/>
      <c r="J104" s="60">
        <v>0</v>
      </c>
      <c r="K104" s="186">
        <v>0</v>
      </c>
    </row>
    <row r="105" spans="1:11" x14ac:dyDescent="0.3">
      <c r="A105" s="86"/>
      <c r="B105" s="76"/>
      <c r="C105" s="78" t="s">
        <v>53</v>
      </c>
      <c r="D105" s="76"/>
      <c r="E105" s="76"/>
      <c r="F105" s="79"/>
      <c r="G105" s="79"/>
      <c r="H105" s="81"/>
      <c r="I105" s="81"/>
      <c r="J105" s="60">
        <v>0</v>
      </c>
      <c r="K105" s="186">
        <v>0</v>
      </c>
    </row>
    <row r="106" spans="1:11" x14ac:dyDescent="0.3">
      <c r="A106" s="86"/>
      <c r="B106" s="76"/>
      <c r="C106" s="78" t="s">
        <v>54</v>
      </c>
      <c r="D106" s="76"/>
      <c r="E106" s="76"/>
      <c r="F106" s="79"/>
      <c r="G106" s="79"/>
      <c r="H106" s="76"/>
      <c r="I106" s="76"/>
      <c r="J106" s="60">
        <v>0</v>
      </c>
      <c r="K106" s="186">
        <v>0</v>
      </c>
    </row>
    <row r="107" spans="1:11" x14ac:dyDescent="0.3">
      <c r="A107" s="86"/>
      <c r="B107" s="80"/>
      <c r="C107" s="78" t="s">
        <v>55</v>
      </c>
      <c r="D107" s="76"/>
      <c r="E107" s="76"/>
      <c r="F107" s="79"/>
      <c r="G107" s="79"/>
      <c r="H107" s="76"/>
      <c r="I107" s="76"/>
      <c r="J107" s="60">
        <v>0</v>
      </c>
      <c r="K107" s="186">
        <v>0</v>
      </c>
    </row>
  </sheetData>
  <customSheetViews>
    <customSheetView guid="{5FB72AAD-ECEA-4422-8E45-8800DA688AC2}" scale="90" topLeftCell="A88">
      <selection activeCell="M65" sqref="M65"/>
      <pageMargins left="0.7" right="0.7" top="0.75" bottom="0.75" header="0.3" footer="0.3"/>
    </customSheetView>
    <customSheetView guid="{178C8736-A54F-4AD8-89E5-B9B204870C3E}" scale="90" topLeftCell="A88">
      <selection activeCell="M65" sqref="M65"/>
      <pageMargins left="0.7" right="0.7" top="0.75" bottom="0.75" header="0.3" footer="0.3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topLeftCell="D81" zoomScaleNormal="100" workbookViewId="0">
      <selection activeCell="K10" sqref="K10"/>
    </sheetView>
  </sheetViews>
  <sheetFormatPr defaultColWidth="8.6640625" defaultRowHeight="15.6" x14ac:dyDescent="0.3"/>
  <cols>
    <col min="1" max="1" width="8" style="3" bestFit="1" customWidth="1"/>
    <col min="2" max="2" width="4.5546875" style="14" customWidth="1"/>
    <col min="3" max="3" width="50.5546875" style="2" customWidth="1"/>
    <col min="4" max="8" width="9.6640625" style="1" customWidth="1"/>
    <col min="9" max="9" width="9.6640625" style="86" customWidth="1"/>
    <col min="10" max="10" width="11.5546875" style="1" customWidth="1"/>
    <col min="11" max="11" width="11.109375" style="86" customWidth="1"/>
    <col min="12" max="12" width="8.6640625" style="1"/>
    <col min="13" max="13" width="68.88671875" style="1" bestFit="1" customWidth="1"/>
    <col min="14" max="16384" width="8.6640625" style="1"/>
  </cols>
  <sheetData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147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147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147"/>
    </row>
    <row r="5" spans="1:11" x14ac:dyDescent="0.3">
      <c r="B5" s="236"/>
      <c r="C5" s="236"/>
      <c r="D5" s="236"/>
      <c r="E5" s="236"/>
      <c r="F5" s="236"/>
      <c r="G5" s="236"/>
      <c r="H5" s="236"/>
      <c r="I5" s="147"/>
      <c r="J5" s="12"/>
      <c r="K5" s="98"/>
    </row>
    <row r="6" spans="1:11" x14ac:dyDescent="0.3">
      <c r="A6" s="4"/>
      <c r="B6" s="11"/>
      <c r="C6" s="11"/>
      <c r="D6" s="11"/>
      <c r="E6" s="11"/>
      <c r="F6" s="11"/>
      <c r="G6" s="11"/>
      <c r="H6" s="11"/>
      <c r="I6" s="97"/>
      <c r="K6" s="97"/>
    </row>
    <row r="7" spans="1:11" x14ac:dyDescent="0.3">
      <c r="A7" s="4"/>
      <c r="B7" s="257" t="s">
        <v>48</v>
      </c>
      <c r="C7" s="257"/>
      <c r="D7" s="257"/>
      <c r="E7" s="257"/>
      <c r="F7" s="257"/>
      <c r="G7" s="257"/>
      <c r="H7" s="257"/>
      <c r="I7" s="148"/>
    </row>
    <row r="8" spans="1:11" s="16" customFormat="1" ht="30" customHeight="1" x14ac:dyDescent="0.3">
      <c r="A8" s="15"/>
      <c r="B8" s="54"/>
      <c r="C8" s="54"/>
      <c r="D8" s="54" t="s">
        <v>61</v>
      </c>
      <c r="E8" s="54" t="s">
        <v>60</v>
      </c>
      <c r="F8" s="54" t="s">
        <v>59</v>
      </c>
      <c r="G8" s="54" t="s">
        <v>58</v>
      </c>
      <c r="H8" s="54" t="s">
        <v>57</v>
      </c>
      <c r="I8" s="129" t="s">
        <v>62</v>
      </c>
      <c r="J8" s="54" t="s">
        <v>78</v>
      </c>
      <c r="K8" s="129" t="s">
        <v>102</v>
      </c>
    </row>
    <row r="9" spans="1:11" x14ac:dyDescent="0.3">
      <c r="B9" s="34"/>
      <c r="C9" s="23" t="s">
        <v>5</v>
      </c>
      <c r="D9" s="20"/>
      <c r="E9" s="20"/>
      <c r="F9" s="20"/>
      <c r="G9" s="20"/>
      <c r="H9" s="20"/>
      <c r="I9" s="102"/>
      <c r="J9" s="20"/>
      <c r="K9" s="102"/>
    </row>
    <row r="10" spans="1:11" x14ac:dyDescent="0.3">
      <c r="B10" s="34">
        <v>1</v>
      </c>
      <c r="C10" s="21" t="s">
        <v>6</v>
      </c>
      <c r="D10" s="20"/>
      <c r="E10" s="20"/>
      <c r="F10" s="20"/>
      <c r="G10" s="20"/>
      <c r="H10" s="20"/>
      <c r="I10" s="102"/>
      <c r="J10" s="20"/>
      <c r="K10" s="102"/>
    </row>
    <row r="11" spans="1:11" x14ac:dyDescent="0.3">
      <c r="B11" s="34"/>
      <c r="C11" s="25"/>
      <c r="D11" s="20"/>
      <c r="E11" s="20"/>
      <c r="F11" s="20"/>
      <c r="G11" s="20"/>
      <c r="H11" s="20"/>
      <c r="I11" s="102"/>
      <c r="J11" s="20"/>
      <c r="K11" s="102"/>
    </row>
    <row r="12" spans="1:11" x14ac:dyDescent="0.3">
      <c r="B12" s="34"/>
      <c r="C12" s="23" t="s">
        <v>7</v>
      </c>
      <c r="D12" s="20"/>
      <c r="E12" s="20"/>
      <c r="F12" s="20"/>
      <c r="G12" s="20"/>
      <c r="H12" s="20"/>
      <c r="I12" s="102"/>
      <c r="J12" s="20"/>
      <c r="K12" s="102"/>
    </row>
    <row r="13" spans="1:11" x14ac:dyDescent="0.3">
      <c r="B13" s="34">
        <v>2</v>
      </c>
      <c r="C13" s="21" t="s">
        <v>8</v>
      </c>
      <c r="D13" s="20"/>
      <c r="E13" s="20"/>
      <c r="F13" s="20"/>
      <c r="G13" s="20"/>
      <c r="H13" s="20"/>
      <c r="I13" s="102"/>
      <c r="J13" s="20"/>
      <c r="K13" s="102"/>
    </row>
    <row r="14" spans="1:11" x14ac:dyDescent="0.3">
      <c r="B14" s="34">
        <v>3</v>
      </c>
      <c r="C14" s="21" t="s">
        <v>9</v>
      </c>
      <c r="D14" s="20"/>
      <c r="E14" s="20"/>
      <c r="F14" s="20"/>
      <c r="G14" s="20"/>
      <c r="H14" s="20"/>
      <c r="I14" s="102"/>
      <c r="J14" s="20"/>
      <c r="K14" s="102"/>
    </row>
    <row r="15" spans="1:11" x14ac:dyDescent="0.3">
      <c r="A15" s="4"/>
      <c r="B15" s="34"/>
      <c r="C15" s="21"/>
      <c r="D15" s="20"/>
      <c r="E15" s="20"/>
      <c r="F15" s="20"/>
      <c r="G15" s="20"/>
      <c r="H15" s="20"/>
      <c r="I15" s="102"/>
      <c r="J15" s="20"/>
      <c r="K15" s="102"/>
    </row>
    <row r="16" spans="1:11" ht="27" customHeight="1" x14ac:dyDescent="0.3">
      <c r="A16" s="4"/>
      <c r="B16" s="253" t="s">
        <v>23</v>
      </c>
      <c r="C16" s="253"/>
      <c r="D16" s="253"/>
      <c r="E16" s="253"/>
      <c r="F16" s="253"/>
      <c r="G16" s="253"/>
      <c r="H16" s="253"/>
      <c r="I16" s="253"/>
      <c r="J16" s="254"/>
      <c r="K16" s="90"/>
    </row>
    <row r="17" spans="1:11" x14ac:dyDescent="0.3">
      <c r="A17" s="4"/>
      <c r="B17" s="6"/>
      <c r="C17" s="6"/>
      <c r="D17" s="6"/>
      <c r="E17" s="6"/>
      <c r="F17" s="6"/>
      <c r="G17" s="6"/>
      <c r="H17" s="6"/>
      <c r="I17" s="91"/>
      <c r="J17" s="5"/>
      <c r="K17" s="91"/>
    </row>
    <row r="18" spans="1:11" x14ac:dyDescent="0.3">
      <c r="A18" s="1"/>
      <c r="B18" s="7"/>
      <c r="C18" s="8"/>
      <c r="D18" s="5"/>
      <c r="E18" s="5"/>
      <c r="F18" s="5"/>
      <c r="G18" s="5"/>
      <c r="H18" s="5"/>
      <c r="I18" s="90"/>
      <c r="K18" s="90"/>
    </row>
    <row r="19" spans="1:11" x14ac:dyDescent="0.3">
      <c r="B19" s="257" t="s">
        <v>47</v>
      </c>
      <c r="C19" s="257"/>
      <c r="D19" s="257"/>
      <c r="E19" s="257"/>
      <c r="F19" s="257"/>
      <c r="G19" s="257"/>
      <c r="H19" s="257"/>
      <c r="I19" s="148"/>
      <c r="K19" s="90"/>
    </row>
    <row r="20" spans="1:11" ht="31.95" customHeight="1" x14ac:dyDescent="0.3">
      <c r="B20" s="55"/>
      <c r="C20" s="56"/>
      <c r="D20" s="54" t="s">
        <v>61</v>
      </c>
      <c r="E20" s="54" t="s">
        <v>60</v>
      </c>
      <c r="F20" s="54" t="s">
        <v>59</v>
      </c>
      <c r="G20" s="54" t="s">
        <v>58</v>
      </c>
      <c r="H20" s="54" t="s">
        <v>57</v>
      </c>
      <c r="I20" s="129" t="s">
        <v>62</v>
      </c>
      <c r="J20" s="129" t="s">
        <v>78</v>
      </c>
      <c r="K20" s="129" t="s">
        <v>102</v>
      </c>
    </row>
    <row r="21" spans="1:11" x14ac:dyDescent="0.3">
      <c r="B21" s="34"/>
      <c r="C21" s="23" t="s">
        <v>10</v>
      </c>
      <c r="D21" s="20"/>
      <c r="E21" s="20"/>
      <c r="F21" s="20"/>
      <c r="G21" s="20"/>
      <c r="H21" s="20"/>
      <c r="I21" s="102"/>
      <c r="J21" s="20"/>
      <c r="K21" s="102"/>
    </row>
    <row r="22" spans="1:11" x14ac:dyDescent="0.3">
      <c r="B22" s="34">
        <v>4</v>
      </c>
      <c r="C22" s="21" t="s">
        <v>20</v>
      </c>
      <c r="D22" s="20"/>
      <c r="E22" s="20"/>
      <c r="F22" s="20"/>
      <c r="G22" s="20"/>
      <c r="H22" s="20"/>
      <c r="I22" s="102"/>
      <c r="J22" s="20"/>
      <c r="K22" s="102"/>
    </row>
    <row r="23" spans="1:11" x14ac:dyDescent="0.3">
      <c r="B23" s="34">
        <v>5</v>
      </c>
      <c r="C23" s="22" t="s">
        <v>11</v>
      </c>
      <c r="D23" s="20"/>
      <c r="E23" s="20"/>
      <c r="F23" s="20"/>
      <c r="G23" s="20"/>
      <c r="H23" s="20"/>
      <c r="I23" s="102"/>
      <c r="J23" s="20"/>
      <c r="K23" s="102"/>
    </row>
    <row r="24" spans="1:11" x14ac:dyDescent="0.3">
      <c r="B24" s="34">
        <v>6</v>
      </c>
      <c r="C24" s="22" t="s">
        <v>12</v>
      </c>
      <c r="D24" s="20"/>
      <c r="E24" s="20"/>
      <c r="F24" s="20"/>
      <c r="G24" s="20"/>
      <c r="H24" s="20"/>
      <c r="I24" s="102"/>
      <c r="J24" s="20"/>
      <c r="K24" s="72"/>
    </row>
    <row r="25" spans="1:11" x14ac:dyDescent="0.3">
      <c r="B25" s="34">
        <v>7</v>
      </c>
      <c r="C25" s="22" t="s">
        <v>13</v>
      </c>
      <c r="D25" s="20"/>
      <c r="E25" s="20"/>
      <c r="F25" s="20"/>
      <c r="G25" s="20"/>
      <c r="H25" s="20"/>
      <c r="I25" s="102"/>
      <c r="J25" s="20"/>
      <c r="K25" s="102"/>
    </row>
    <row r="26" spans="1:11" x14ac:dyDescent="0.3">
      <c r="B26" s="34"/>
      <c r="C26" s="25"/>
      <c r="D26" s="20"/>
      <c r="E26" s="20"/>
      <c r="F26" s="20"/>
      <c r="G26" s="20"/>
      <c r="H26" s="20"/>
      <c r="I26" s="102"/>
      <c r="J26" s="20"/>
      <c r="K26" s="102"/>
    </row>
    <row r="27" spans="1:11" x14ac:dyDescent="0.3">
      <c r="B27" s="34"/>
      <c r="C27" s="19" t="s">
        <v>18</v>
      </c>
      <c r="D27" s="20"/>
      <c r="E27" s="20"/>
      <c r="F27" s="20"/>
      <c r="G27" s="20"/>
      <c r="H27" s="20"/>
      <c r="I27" s="102"/>
      <c r="J27" s="20"/>
      <c r="K27" s="102"/>
    </row>
    <row r="28" spans="1:11" x14ac:dyDescent="0.3">
      <c r="B28" s="34">
        <v>8</v>
      </c>
      <c r="C28" s="22" t="s">
        <v>14</v>
      </c>
      <c r="D28" s="20"/>
      <c r="E28" s="20"/>
      <c r="F28" s="20"/>
      <c r="G28" s="20"/>
      <c r="H28" s="20"/>
      <c r="I28" s="102"/>
      <c r="J28" s="20"/>
      <c r="K28" s="102"/>
    </row>
    <row r="29" spans="1:11" x14ac:dyDescent="0.3">
      <c r="B29" s="34">
        <v>9</v>
      </c>
      <c r="C29" s="22" t="s">
        <v>15</v>
      </c>
      <c r="D29" s="20"/>
      <c r="E29" s="20"/>
      <c r="F29" s="20"/>
      <c r="G29" s="20"/>
      <c r="H29" s="20"/>
      <c r="I29" s="102"/>
      <c r="J29" s="20"/>
      <c r="K29" s="102"/>
    </row>
    <row r="30" spans="1:11" x14ac:dyDescent="0.3">
      <c r="B30" s="34">
        <v>10</v>
      </c>
      <c r="C30" s="22" t="s">
        <v>16</v>
      </c>
      <c r="D30" s="20"/>
      <c r="E30" s="20"/>
      <c r="F30" s="20"/>
      <c r="G30" s="20"/>
      <c r="H30" s="20"/>
      <c r="I30" s="102"/>
      <c r="J30" s="20"/>
      <c r="K30" s="102"/>
    </row>
    <row r="31" spans="1:11" x14ac:dyDescent="0.3">
      <c r="B31" s="34"/>
      <c r="C31" s="22"/>
      <c r="D31" s="20"/>
      <c r="E31" s="20"/>
      <c r="F31" s="20"/>
      <c r="G31" s="20"/>
      <c r="H31" s="20"/>
      <c r="I31" s="102"/>
      <c r="J31" s="20"/>
      <c r="K31" s="102"/>
    </row>
    <row r="32" spans="1:11" x14ac:dyDescent="0.3">
      <c r="B32" s="34"/>
      <c r="C32" s="22"/>
      <c r="D32" s="20"/>
      <c r="E32" s="20"/>
      <c r="F32" s="20"/>
      <c r="G32" s="20"/>
      <c r="H32" s="20"/>
      <c r="I32" s="102"/>
      <c r="J32" s="20"/>
      <c r="K32" s="102"/>
    </row>
    <row r="33" spans="1:11" x14ac:dyDescent="0.3">
      <c r="A33" s="1"/>
      <c r="B33" s="34"/>
      <c r="C33" s="22"/>
      <c r="D33" s="20"/>
      <c r="E33" s="20"/>
      <c r="F33" s="20"/>
      <c r="G33" s="20"/>
      <c r="H33" s="20"/>
      <c r="I33" s="102"/>
      <c r="J33" s="20"/>
      <c r="K33" s="102"/>
    </row>
    <row r="34" spans="1:11" x14ac:dyDescent="0.3">
      <c r="A34" s="1"/>
      <c r="B34" s="34"/>
      <c r="C34" s="21"/>
      <c r="D34" s="20"/>
      <c r="E34" s="20"/>
      <c r="F34" s="20"/>
      <c r="G34" s="20"/>
      <c r="H34" s="20"/>
      <c r="I34" s="102"/>
      <c r="J34" s="20"/>
      <c r="K34" s="102"/>
    </row>
    <row r="35" spans="1:11" ht="28.95" customHeight="1" x14ac:dyDescent="0.3">
      <c r="A35" s="1"/>
      <c r="B35" s="253" t="s">
        <v>22</v>
      </c>
      <c r="C35" s="253"/>
      <c r="D35" s="253"/>
      <c r="E35" s="253"/>
      <c r="F35" s="253"/>
      <c r="G35" s="253"/>
      <c r="H35" s="253"/>
      <c r="I35" s="253"/>
      <c r="J35" s="254"/>
      <c r="K35" s="90"/>
    </row>
    <row r="36" spans="1:11" x14ac:dyDescent="0.3">
      <c r="A36" s="1"/>
      <c r="B36" s="10"/>
      <c r="C36" s="10"/>
      <c r="D36" s="10"/>
      <c r="E36" s="10"/>
      <c r="F36" s="10"/>
      <c r="G36" s="10"/>
      <c r="H36" s="10"/>
      <c r="I36" s="96"/>
      <c r="K36" s="96"/>
    </row>
    <row r="37" spans="1:11" x14ac:dyDescent="0.3">
      <c r="A37" s="1"/>
      <c r="B37" s="255" t="s">
        <v>42</v>
      </c>
      <c r="C37" s="255"/>
      <c r="D37" s="255"/>
      <c r="E37" s="255"/>
      <c r="F37" s="255"/>
      <c r="G37" s="255"/>
      <c r="H37" s="255"/>
      <c r="I37" s="149"/>
      <c r="K37" s="90"/>
    </row>
    <row r="38" spans="1:11" ht="33" customHeight="1" x14ac:dyDescent="0.3">
      <c r="A38" s="1"/>
      <c r="B38" s="55"/>
      <c r="C38" s="56"/>
      <c r="D38" s="54" t="s">
        <v>61</v>
      </c>
      <c r="E38" s="54" t="s">
        <v>60</v>
      </c>
      <c r="F38" s="54" t="s">
        <v>59</v>
      </c>
      <c r="G38" s="54" t="s">
        <v>58</v>
      </c>
      <c r="H38" s="54" t="s">
        <v>57</v>
      </c>
      <c r="I38" s="129" t="s">
        <v>62</v>
      </c>
      <c r="J38" s="129" t="s">
        <v>78</v>
      </c>
      <c r="K38" s="129" t="s">
        <v>102</v>
      </c>
    </row>
    <row r="39" spans="1:11" ht="19.2" customHeight="1" x14ac:dyDescent="0.35">
      <c r="A39" s="1"/>
      <c r="B39" s="34"/>
      <c r="C39" s="30" t="s">
        <v>66</v>
      </c>
      <c r="D39" s="20"/>
      <c r="E39" s="20"/>
      <c r="F39" s="20"/>
      <c r="G39" s="20"/>
      <c r="H39" s="20"/>
      <c r="I39" s="102"/>
      <c r="J39" s="20"/>
      <c r="K39" s="187"/>
    </row>
    <row r="40" spans="1:11" ht="19.2" customHeight="1" x14ac:dyDescent="0.35">
      <c r="A40" s="1"/>
      <c r="B40" s="34"/>
      <c r="C40" s="30" t="s">
        <v>74</v>
      </c>
      <c r="D40" s="20"/>
      <c r="E40" s="20"/>
      <c r="F40" s="20"/>
      <c r="G40" s="20"/>
      <c r="H40" s="20"/>
      <c r="I40" s="102"/>
      <c r="J40" s="20"/>
      <c r="K40" s="187"/>
    </row>
    <row r="41" spans="1:11" ht="19.2" customHeight="1" x14ac:dyDescent="0.35">
      <c r="A41" s="1"/>
      <c r="B41" s="34"/>
      <c r="C41" s="31" t="s">
        <v>67</v>
      </c>
      <c r="D41" s="20"/>
      <c r="E41" s="20"/>
      <c r="F41" s="20"/>
      <c r="G41" s="20"/>
      <c r="H41" s="20"/>
      <c r="I41" s="102"/>
      <c r="J41" s="20"/>
      <c r="K41" s="184"/>
    </row>
    <row r="42" spans="1:11" ht="19.2" customHeight="1" x14ac:dyDescent="0.35">
      <c r="A42" s="1"/>
      <c r="B42" s="34"/>
      <c r="C42" s="31" t="s">
        <v>68</v>
      </c>
      <c r="D42" s="20"/>
      <c r="E42" s="20"/>
      <c r="F42" s="20"/>
      <c r="G42" s="20"/>
      <c r="H42" s="20"/>
      <c r="I42" s="102"/>
      <c r="J42" s="20"/>
      <c r="K42" s="184"/>
    </row>
    <row r="43" spans="1:11" ht="19.2" customHeight="1" x14ac:dyDescent="0.35">
      <c r="A43" s="1"/>
      <c r="B43" s="34"/>
      <c r="C43" s="31"/>
      <c r="D43" s="20"/>
      <c r="E43" s="20"/>
      <c r="F43" s="20"/>
      <c r="G43" s="20"/>
      <c r="H43" s="20"/>
      <c r="I43" s="102"/>
      <c r="J43" s="20"/>
      <c r="K43" s="153"/>
    </row>
    <row r="44" spans="1:11" ht="19.2" customHeight="1" x14ac:dyDescent="0.35">
      <c r="A44" s="1"/>
      <c r="B44" s="34"/>
      <c r="C44" s="30" t="s">
        <v>73</v>
      </c>
      <c r="D44" s="20"/>
      <c r="E44" s="20"/>
      <c r="F44" s="20"/>
      <c r="G44" s="20"/>
      <c r="H44" s="20"/>
      <c r="I44" s="102"/>
      <c r="J44" s="20"/>
      <c r="K44" s="187"/>
    </row>
    <row r="45" spans="1:11" ht="19.2" customHeight="1" x14ac:dyDescent="0.35">
      <c r="A45" s="1"/>
      <c r="B45" s="34"/>
      <c r="C45" s="30" t="s">
        <v>74</v>
      </c>
      <c r="D45" s="20"/>
      <c r="E45" s="20"/>
      <c r="F45" s="20"/>
      <c r="G45" s="20"/>
      <c r="H45" s="20"/>
      <c r="I45" s="102"/>
      <c r="J45" s="20"/>
      <c r="K45" s="187"/>
    </row>
    <row r="46" spans="1:11" ht="19.2" customHeight="1" x14ac:dyDescent="0.3">
      <c r="A46" s="1"/>
      <c r="B46" s="34"/>
      <c r="C46" s="31" t="s">
        <v>72</v>
      </c>
      <c r="D46" s="20"/>
      <c r="E46" s="20"/>
      <c r="F46" s="20"/>
      <c r="G46" s="20"/>
      <c r="H46" s="20"/>
      <c r="I46" s="102"/>
      <c r="J46" s="20"/>
      <c r="K46" s="116"/>
    </row>
    <row r="47" spans="1:11" ht="19.2" customHeight="1" x14ac:dyDescent="0.3">
      <c r="A47" s="1"/>
      <c r="B47" s="34"/>
      <c r="C47" s="31" t="s">
        <v>71</v>
      </c>
      <c r="D47" s="20"/>
      <c r="E47" s="20"/>
      <c r="F47" s="20"/>
      <c r="G47" s="20"/>
      <c r="H47" s="20"/>
      <c r="I47" s="102"/>
      <c r="J47" s="20"/>
      <c r="K47" s="116"/>
    </row>
    <row r="48" spans="1:11" s="17" customFormat="1" ht="18" customHeight="1" x14ac:dyDescent="0.3">
      <c r="B48" s="36"/>
      <c r="C48" s="37"/>
      <c r="D48" s="38"/>
      <c r="E48" s="38"/>
      <c r="F48" s="38"/>
      <c r="G48" s="38"/>
      <c r="H48" s="38"/>
      <c r="I48" s="38"/>
      <c r="J48" s="32"/>
      <c r="K48" s="116"/>
    </row>
    <row r="49" spans="1:21" s="17" customFormat="1" ht="18" customHeight="1" x14ac:dyDescent="0.3">
      <c r="B49" s="36"/>
      <c r="C49" s="37"/>
      <c r="D49" s="38"/>
      <c r="E49" s="38"/>
      <c r="F49" s="38"/>
      <c r="G49" s="38"/>
      <c r="H49" s="38"/>
      <c r="I49" s="38"/>
      <c r="J49" s="32"/>
      <c r="K49" s="154"/>
    </row>
    <row r="50" spans="1:21" x14ac:dyDescent="0.3">
      <c r="A50" s="1"/>
      <c r="B50" s="34"/>
      <c r="C50" s="19" t="s">
        <v>24</v>
      </c>
      <c r="D50" s="20"/>
      <c r="E50" s="20"/>
      <c r="F50" s="20"/>
      <c r="G50" s="20"/>
      <c r="H50" s="20"/>
      <c r="I50" s="102"/>
      <c r="J50" s="20"/>
      <c r="K50" s="102"/>
    </row>
    <row r="51" spans="1:21" x14ac:dyDescent="0.3">
      <c r="A51" s="1"/>
      <c r="B51" s="34">
        <v>11</v>
      </c>
      <c r="C51" s="21" t="s">
        <v>25</v>
      </c>
      <c r="D51" s="29"/>
      <c r="E51" s="29"/>
      <c r="F51" s="29"/>
      <c r="G51" s="29"/>
      <c r="H51" s="29"/>
      <c r="I51" s="109"/>
      <c r="J51" s="20"/>
      <c r="K51" s="188"/>
    </row>
    <row r="52" spans="1:21" x14ac:dyDescent="0.3">
      <c r="A52" s="1"/>
      <c r="B52" s="34">
        <v>12</v>
      </c>
      <c r="C52" s="21" t="s">
        <v>26</v>
      </c>
      <c r="D52" s="29"/>
      <c r="E52" s="29"/>
      <c r="F52" s="29"/>
      <c r="G52" s="29"/>
      <c r="H52" s="29"/>
      <c r="I52" s="109"/>
      <c r="J52" s="20"/>
      <c r="K52" s="188"/>
    </row>
    <row r="53" spans="1:21" x14ac:dyDescent="0.3">
      <c r="A53" s="1"/>
      <c r="B53" s="34">
        <v>13</v>
      </c>
      <c r="C53" s="21" t="s">
        <v>27</v>
      </c>
      <c r="D53" s="29"/>
      <c r="E53" s="29"/>
      <c r="F53" s="29"/>
      <c r="G53" s="29"/>
      <c r="H53" s="29"/>
      <c r="I53" s="109"/>
      <c r="J53" s="20"/>
      <c r="K53" s="188"/>
    </row>
    <row r="54" spans="1:21" x14ac:dyDescent="0.3">
      <c r="A54" s="1"/>
      <c r="B54" s="20"/>
      <c r="C54" s="20"/>
      <c r="D54" s="29"/>
      <c r="E54" s="29"/>
      <c r="F54" s="29"/>
      <c r="G54" s="29"/>
      <c r="H54" s="29"/>
      <c r="I54" s="109"/>
      <c r="J54" s="20"/>
      <c r="K54" s="102"/>
    </row>
    <row r="55" spans="1:21" x14ac:dyDescent="0.3">
      <c r="A55" s="1"/>
      <c r="B55" s="34">
        <v>14</v>
      </c>
      <c r="C55" s="21" t="s">
        <v>28</v>
      </c>
      <c r="D55" s="29"/>
      <c r="E55" s="29"/>
      <c r="F55" s="29"/>
      <c r="G55" s="29"/>
      <c r="H55" s="29"/>
      <c r="I55" s="109"/>
      <c r="J55" s="20"/>
      <c r="K55" s="188"/>
    </row>
    <row r="56" spans="1:21" x14ac:dyDescent="0.3">
      <c r="A56" s="1"/>
      <c r="B56" s="34">
        <v>15</v>
      </c>
      <c r="C56" s="21" t="s">
        <v>29</v>
      </c>
      <c r="D56" s="29"/>
      <c r="E56" s="29"/>
      <c r="F56" s="29"/>
      <c r="G56" s="29"/>
      <c r="H56" s="29"/>
      <c r="I56" s="109"/>
      <c r="J56" s="20"/>
      <c r="K56" s="188"/>
    </row>
    <row r="57" spans="1:21" x14ac:dyDescent="0.3">
      <c r="A57" s="1"/>
      <c r="B57" s="34">
        <v>16</v>
      </c>
      <c r="C57" s="21" t="s">
        <v>30</v>
      </c>
      <c r="D57" s="29"/>
      <c r="E57" s="29"/>
      <c r="F57" s="29"/>
      <c r="G57" s="29"/>
      <c r="H57" s="29"/>
      <c r="I57" s="109"/>
      <c r="J57" s="20"/>
      <c r="K57" s="188"/>
    </row>
    <row r="58" spans="1:21" x14ac:dyDescent="0.3">
      <c r="A58" s="1"/>
      <c r="B58" s="34"/>
      <c r="C58" s="21"/>
      <c r="D58" s="29"/>
      <c r="E58" s="29"/>
      <c r="F58" s="29"/>
      <c r="G58" s="29"/>
      <c r="H58" s="29"/>
      <c r="I58" s="109"/>
      <c r="J58" s="20"/>
      <c r="K58" s="102"/>
      <c r="O58" s="7"/>
      <c r="P58" s="9"/>
      <c r="Q58" s="5"/>
      <c r="R58" s="5"/>
      <c r="S58" s="5"/>
      <c r="T58" s="5"/>
      <c r="U58" s="5"/>
    </row>
    <row r="59" spans="1:21" x14ac:dyDescent="0.3">
      <c r="A59" s="1"/>
      <c r="B59" s="34"/>
      <c r="C59" s="23" t="s">
        <v>31</v>
      </c>
      <c r="D59" s="29"/>
      <c r="E59" s="29"/>
      <c r="F59" s="29"/>
      <c r="G59" s="29"/>
      <c r="H59" s="29"/>
      <c r="I59" s="109"/>
      <c r="J59" s="20"/>
      <c r="K59" s="102"/>
    </row>
    <row r="60" spans="1:21" ht="18" customHeight="1" x14ac:dyDescent="0.3">
      <c r="A60" s="1"/>
      <c r="B60" s="34">
        <v>17</v>
      </c>
      <c r="C60" s="21" t="s">
        <v>32</v>
      </c>
      <c r="D60" s="29"/>
      <c r="E60" s="29"/>
      <c r="F60" s="29"/>
      <c r="G60" s="29"/>
      <c r="H60" s="29"/>
      <c r="I60" s="109"/>
      <c r="J60" s="20"/>
      <c r="K60" s="188"/>
    </row>
    <row r="61" spans="1:21" ht="18" customHeight="1" x14ac:dyDescent="0.3">
      <c r="A61" s="1"/>
      <c r="B61" s="34"/>
      <c r="C61" s="21" t="s">
        <v>69</v>
      </c>
      <c r="D61" s="29"/>
      <c r="E61" s="29"/>
      <c r="F61" s="29"/>
      <c r="G61" s="29"/>
      <c r="H61" s="29"/>
      <c r="I61" s="109"/>
      <c r="J61" s="20"/>
      <c r="K61" s="188"/>
    </row>
    <row r="62" spans="1:21" ht="31.2" x14ac:dyDescent="0.3">
      <c r="A62" s="1"/>
      <c r="B62" s="34">
        <v>18</v>
      </c>
      <c r="C62" s="21" t="s">
        <v>33</v>
      </c>
      <c r="D62" s="20"/>
      <c r="E62" s="20"/>
      <c r="F62" s="20"/>
      <c r="G62" s="20"/>
      <c r="H62" s="20"/>
      <c r="I62" s="102"/>
      <c r="J62" s="20"/>
      <c r="K62" s="108"/>
    </row>
    <row r="63" spans="1:21" ht="34.200000000000003" customHeight="1" x14ac:dyDescent="0.3">
      <c r="A63" s="1"/>
      <c r="B63" s="34">
        <v>19</v>
      </c>
      <c r="C63" s="21" t="s">
        <v>34</v>
      </c>
      <c r="D63" s="20"/>
      <c r="E63" s="20"/>
      <c r="F63" s="20"/>
      <c r="G63" s="20"/>
      <c r="H63" s="20"/>
      <c r="I63" s="102"/>
      <c r="J63" s="20"/>
      <c r="K63" s="108"/>
    </row>
    <row r="64" spans="1:21" ht="19.2" customHeight="1" x14ac:dyDescent="0.3">
      <c r="A64" s="1"/>
      <c r="B64" s="34"/>
      <c r="C64" s="21"/>
      <c r="D64" s="20"/>
      <c r="E64" s="20"/>
      <c r="F64" s="20"/>
      <c r="G64" s="20"/>
      <c r="H64" s="20"/>
      <c r="I64" s="102"/>
      <c r="J64" s="20"/>
      <c r="K64" s="102"/>
    </row>
    <row r="65" spans="1:11" x14ac:dyDescent="0.3">
      <c r="A65" s="1"/>
      <c r="B65" s="34"/>
      <c r="C65" s="21"/>
      <c r="D65" s="20"/>
      <c r="E65" s="20"/>
      <c r="F65" s="20"/>
      <c r="G65" s="20"/>
      <c r="H65" s="20"/>
      <c r="I65" s="102"/>
      <c r="J65" s="20"/>
      <c r="K65" s="102"/>
    </row>
    <row r="66" spans="1:11" x14ac:dyDescent="0.3">
      <c r="A66" s="1"/>
      <c r="B66" s="34">
        <v>20</v>
      </c>
      <c r="C66" s="21" t="s">
        <v>17</v>
      </c>
      <c r="D66" s="20"/>
      <c r="E66" s="20"/>
      <c r="F66" s="20"/>
      <c r="G66" s="20"/>
      <c r="H66" s="20"/>
      <c r="I66" s="102"/>
      <c r="J66" s="20"/>
      <c r="K66" s="102"/>
    </row>
    <row r="67" spans="1:11" x14ac:dyDescent="0.3">
      <c r="A67" s="1"/>
      <c r="B67" s="256"/>
      <c r="C67" s="256"/>
      <c r="D67" s="256"/>
      <c r="E67" s="256"/>
      <c r="F67" s="256"/>
      <c r="G67" s="256"/>
      <c r="H67" s="256"/>
      <c r="I67" s="151"/>
      <c r="J67" s="20"/>
      <c r="K67" s="90"/>
    </row>
    <row r="68" spans="1:11" ht="40.200000000000003" customHeight="1" x14ac:dyDescent="0.3">
      <c r="A68" s="1"/>
      <c r="B68" s="253" t="s">
        <v>19</v>
      </c>
      <c r="C68" s="253"/>
      <c r="D68" s="253"/>
      <c r="E68" s="253"/>
      <c r="F68" s="253"/>
      <c r="G68" s="253"/>
      <c r="H68" s="253"/>
      <c r="I68" s="253"/>
      <c r="J68" s="254"/>
      <c r="K68" s="90"/>
    </row>
    <row r="69" spans="1:11" x14ac:dyDescent="0.3">
      <c r="A69" s="1"/>
      <c r="B69" s="7"/>
      <c r="C69" s="7"/>
      <c r="D69" s="7"/>
      <c r="E69" s="7"/>
      <c r="F69" s="7"/>
      <c r="G69" s="7"/>
      <c r="H69" s="7"/>
      <c r="I69" s="92"/>
      <c r="K69" s="92"/>
    </row>
    <row r="70" spans="1:11" x14ac:dyDescent="0.3">
      <c r="A70" s="1"/>
      <c r="B70" s="255" t="s">
        <v>39</v>
      </c>
      <c r="C70" s="255"/>
      <c r="D70" s="255"/>
      <c r="E70" s="255"/>
      <c r="F70" s="255"/>
      <c r="G70" s="255"/>
      <c r="H70" s="255"/>
      <c r="I70" s="149"/>
      <c r="K70" s="90"/>
    </row>
    <row r="71" spans="1:11" ht="37.950000000000003" customHeight="1" x14ac:dyDescent="0.3">
      <c r="A71" s="1"/>
      <c r="B71" s="55"/>
      <c r="C71" s="56"/>
      <c r="D71" s="54" t="s">
        <v>61</v>
      </c>
      <c r="E71" s="54" t="s">
        <v>60</v>
      </c>
      <c r="F71" s="54" t="s">
        <v>59</v>
      </c>
      <c r="G71" s="54" t="s">
        <v>58</v>
      </c>
      <c r="H71" s="54" t="s">
        <v>57</v>
      </c>
      <c r="I71" s="129" t="s">
        <v>62</v>
      </c>
      <c r="J71" s="129" t="s">
        <v>78</v>
      </c>
      <c r="K71" s="129" t="s">
        <v>102</v>
      </c>
    </row>
    <row r="72" spans="1:11" x14ac:dyDescent="0.3">
      <c r="A72" s="1"/>
      <c r="B72" s="34"/>
      <c r="C72" s="19" t="s">
        <v>21</v>
      </c>
      <c r="D72" s="20"/>
      <c r="E72" s="20"/>
      <c r="F72" s="20"/>
      <c r="G72" s="20"/>
      <c r="H72" s="20"/>
      <c r="I72" s="102"/>
      <c r="J72" s="20"/>
      <c r="K72" s="102"/>
    </row>
    <row r="73" spans="1:11" x14ac:dyDescent="0.3">
      <c r="A73" s="1"/>
      <c r="B73" s="34">
        <v>21</v>
      </c>
      <c r="C73" s="21" t="s">
        <v>36</v>
      </c>
      <c r="D73" s="20"/>
      <c r="E73" s="20"/>
      <c r="F73" s="20"/>
      <c r="G73" s="20"/>
      <c r="H73" s="20"/>
      <c r="I73" s="102"/>
      <c r="J73" s="20"/>
      <c r="K73" s="102"/>
    </row>
    <row r="74" spans="1:11" x14ac:dyDescent="0.3">
      <c r="A74" s="1"/>
      <c r="B74" s="34">
        <v>22</v>
      </c>
      <c r="C74" s="21" t="s">
        <v>37</v>
      </c>
      <c r="D74" s="20"/>
      <c r="E74" s="20"/>
      <c r="F74" s="20"/>
      <c r="G74" s="20"/>
      <c r="H74" s="20"/>
      <c r="I74" s="102"/>
      <c r="J74" s="20"/>
      <c r="K74" s="119"/>
    </row>
    <row r="75" spans="1:11" x14ac:dyDescent="0.3">
      <c r="A75" s="1"/>
      <c r="B75" s="34">
        <v>23</v>
      </c>
      <c r="C75" s="21" t="s">
        <v>40</v>
      </c>
      <c r="D75" s="20"/>
      <c r="E75" s="20"/>
      <c r="F75" s="20"/>
      <c r="G75" s="20"/>
      <c r="H75" s="20"/>
      <c r="I75" s="102"/>
      <c r="J75" s="20"/>
      <c r="K75" s="119"/>
    </row>
    <row r="76" spans="1:11" x14ac:dyDescent="0.3">
      <c r="A76" s="1"/>
      <c r="B76" s="34">
        <v>24</v>
      </c>
      <c r="C76" s="20" t="s">
        <v>0</v>
      </c>
      <c r="D76" s="20"/>
      <c r="E76" s="20"/>
      <c r="F76" s="20"/>
      <c r="G76" s="20"/>
      <c r="H76" s="20"/>
      <c r="I76" s="102"/>
      <c r="J76" s="20"/>
      <c r="K76" s="119"/>
    </row>
    <row r="77" spans="1:11" x14ac:dyDescent="0.3">
      <c r="A77" s="1"/>
      <c r="B77" s="34"/>
      <c r="C77" s="21"/>
      <c r="D77" s="20"/>
      <c r="E77" s="20"/>
      <c r="F77" s="20"/>
      <c r="G77" s="20"/>
      <c r="H77" s="20"/>
      <c r="I77" s="102"/>
      <c r="J77" s="20"/>
      <c r="K77" s="102"/>
    </row>
    <row r="78" spans="1:11" x14ac:dyDescent="0.3">
      <c r="A78" s="1"/>
      <c r="B78" s="34"/>
      <c r="C78" s="19" t="s">
        <v>45</v>
      </c>
      <c r="D78" s="20"/>
      <c r="E78" s="20"/>
      <c r="F78" s="20"/>
      <c r="G78" s="20"/>
      <c r="H78" s="20"/>
      <c r="I78" s="102"/>
      <c r="J78" s="20"/>
      <c r="K78" s="102"/>
    </row>
    <row r="79" spans="1:11" x14ac:dyDescent="0.3">
      <c r="A79" s="1"/>
      <c r="B79" s="34">
        <v>25</v>
      </c>
      <c r="C79" s="21" t="s">
        <v>38</v>
      </c>
      <c r="D79" s="20"/>
      <c r="E79" s="20"/>
      <c r="F79" s="20"/>
      <c r="G79" s="20"/>
      <c r="H79" s="20"/>
      <c r="I79" s="102"/>
      <c r="J79" s="20"/>
      <c r="K79" s="119"/>
    </row>
    <row r="80" spans="1:11" x14ac:dyDescent="0.3">
      <c r="A80" s="1"/>
      <c r="B80" s="34">
        <v>26</v>
      </c>
      <c r="C80" s="21" t="s">
        <v>1</v>
      </c>
      <c r="D80" s="20"/>
      <c r="E80" s="20"/>
      <c r="F80" s="20"/>
      <c r="G80" s="20"/>
      <c r="H80" s="20"/>
      <c r="I80" s="102"/>
      <c r="J80" s="20"/>
      <c r="K80" s="119"/>
    </row>
    <row r="81" spans="1:11" x14ac:dyDescent="0.3">
      <c r="A81" s="1"/>
      <c r="B81" s="34"/>
      <c r="C81" s="23"/>
      <c r="D81" s="20"/>
      <c r="E81" s="20"/>
      <c r="F81" s="20"/>
      <c r="G81" s="20"/>
      <c r="H81" s="20"/>
      <c r="I81" s="102"/>
      <c r="J81" s="20"/>
      <c r="K81" s="102"/>
    </row>
    <row r="82" spans="1:11" x14ac:dyDescent="0.3">
      <c r="A82" s="1"/>
      <c r="B82" s="34"/>
      <c r="C82" s="19" t="s">
        <v>2</v>
      </c>
      <c r="D82" s="20"/>
      <c r="E82" s="20"/>
      <c r="F82" s="20"/>
      <c r="G82" s="20"/>
      <c r="H82" s="20"/>
      <c r="I82" s="102"/>
      <c r="J82" s="20"/>
      <c r="K82" s="102"/>
    </row>
    <row r="83" spans="1:11" x14ac:dyDescent="0.3">
      <c r="A83" s="1"/>
      <c r="B83" s="34">
        <v>27</v>
      </c>
      <c r="C83" s="21" t="s">
        <v>3</v>
      </c>
      <c r="D83" s="20"/>
      <c r="E83" s="20"/>
      <c r="F83" s="20"/>
      <c r="G83" s="20"/>
      <c r="H83" s="20"/>
      <c r="I83" s="102"/>
      <c r="J83" s="20"/>
      <c r="K83" s="102"/>
    </row>
    <row r="84" spans="1:11" x14ac:dyDescent="0.3">
      <c r="A84" s="1"/>
      <c r="B84" s="34">
        <v>28</v>
      </c>
      <c r="C84" s="21" t="s">
        <v>4</v>
      </c>
      <c r="D84" s="20"/>
      <c r="E84" s="20"/>
      <c r="F84" s="20"/>
      <c r="G84" s="20"/>
      <c r="H84" s="20"/>
      <c r="I84" s="102"/>
      <c r="J84" s="20"/>
      <c r="K84" s="119"/>
    </row>
    <row r="85" spans="1:11" x14ac:dyDescent="0.3">
      <c r="A85" s="1"/>
      <c r="B85" s="34"/>
      <c r="C85" s="21"/>
      <c r="D85" s="20"/>
      <c r="E85" s="20"/>
      <c r="F85" s="20"/>
      <c r="G85" s="20"/>
      <c r="H85" s="20"/>
      <c r="I85" s="102"/>
      <c r="J85" s="20"/>
      <c r="K85" s="102"/>
    </row>
    <row r="86" spans="1:11" x14ac:dyDescent="0.3">
      <c r="A86" s="1"/>
      <c r="B86" s="34"/>
      <c r="C86" s="19" t="s">
        <v>63</v>
      </c>
      <c r="D86" s="20"/>
      <c r="E86" s="20"/>
      <c r="F86" s="20"/>
      <c r="G86" s="20"/>
      <c r="H86" s="20"/>
      <c r="I86" s="102"/>
      <c r="J86" s="20"/>
      <c r="K86" s="102"/>
    </row>
    <row r="87" spans="1:11" x14ac:dyDescent="0.3">
      <c r="A87" s="1"/>
      <c r="B87" s="34"/>
      <c r="C87" s="21" t="s">
        <v>64</v>
      </c>
      <c r="D87" s="20"/>
      <c r="E87" s="20"/>
      <c r="F87" s="20"/>
      <c r="G87" s="20">
        <v>1</v>
      </c>
      <c r="H87" s="20"/>
      <c r="I87" s="102"/>
      <c r="J87" s="20"/>
      <c r="K87" s="119"/>
    </row>
    <row r="88" spans="1:11" x14ac:dyDescent="0.3">
      <c r="A88" s="1"/>
      <c r="B88" s="34"/>
      <c r="C88" s="39" t="s">
        <v>65</v>
      </c>
      <c r="D88" s="20"/>
      <c r="E88" s="20"/>
      <c r="F88" s="20"/>
      <c r="G88" s="20">
        <v>1</v>
      </c>
      <c r="H88" s="20"/>
      <c r="I88" s="102"/>
      <c r="J88" s="20"/>
      <c r="K88" s="119"/>
    </row>
    <row r="89" spans="1:11" x14ac:dyDescent="0.3">
      <c r="A89" s="1"/>
      <c r="B89" s="256"/>
      <c r="C89" s="256"/>
      <c r="D89" s="256"/>
      <c r="E89" s="256"/>
      <c r="F89" s="256"/>
      <c r="G89" s="256"/>
      <c r="H89" s="256"/>
      <c r="I89" s="151"/>
      <c r="J89" s="20"/>
      <c r="K89" s="90"/>
    </row>
    <row r="90" spans="1:11" ht="28.2" customHeight="1" x14ac:dyDescent="0.3">
      <c r="A90" s="1"/>
      <c r="B90" s="253" t="s">
        <v>22</v>
      </c>
      <c r="C90" s="253"/>
      <c r="D90" s="253"/>
      <c r="E90" s="253"/>
      <c r="F90" s="253"/>
      <c r="G90" s="253"/>
      <c r="H90" s="253"/>
      <c r="I90" s="253"/>
      <c r="J90" s="254"/>
      <c r="K90" s="90"/>
    </row>
    <row r="92" spans="1:11" x14ac:dyDescent="0.3">
      <c r="A92" s="1"/>
      <c r="B92" s="255" t="s">
        <v>41</v>
      </c>
      <c r="C92" s="255"/>
      <c r="D92" s="255"/>
      <c r="E92" s="255"/>
      <c r="F92" s="255"/>
      <c r="G92" s="255"/>
      <c r="H92" s="255"/>
      <c r="I92" s="149"/>
      <c r="K92" s="90"/>
    </row>
    <row r="93" spans="1:11" ht="28.2" customHeight="1" x14ac:dyDescent="0.3">
      <c r="A93" s="1"/>
      <c r="B93" s="55"/>
      <c r="C93" s="56"/>
      <c r="D93" s="54" t="s">
        <v>61</v>
      </c>
      <c r="E93" s="54" t="s">
        <v>60</v>
      </c>
      <c r="F93" s="54" t="s">
        <v>59</v>
      </c>
      <c r="G93" s="54" t="s">
        <v>58</v>
      </c>
      <c r="H93" s="54" t="s">
        <v>57</v>
      </c>
      <c r="I93" s="129" t="s">
        <v>62</v>
      </c>
      <c r="J93" s="129" t="s">
        <v>78</v>
      </c>
      <c r="K93" s="129" t="s">
        <v>102</v>
      </c>
    </row>
    <row r="94" spans="1:11" x14ac:dyDescent="0.3">
      <c r="A94" s="1"/>
      <c r="B94" s="34"/>
      <c r="C94" s="19"/>
      <c r="D94" s="20"/>
      <c r="E94" s="20"/>
      <c r="F94" s="20"/>
      <c r="G94" s="20"/>
      <c r="H94" s="20"/>
      <c r="I94" s="102"/>
      <c r="J94" s="20"/>
      <c r="K94" s="102"/>
    </row>
    <row r="95" spans="1:11" x14ac:dyDescent="0.3">
      <c r="A95" s="1"/>
      <c r="B95" s="34"/>
      <c r="C95" s="27" t="s">
        <v>35</v>
      </c>
      <c r="D95" s="20"/>
      <c r="E95" s="20"/>
      <c r="F95" s="20"/>
      <c r="G95" s="20"/>
      <c r="H95" s="20"/>
      <c r="I95" s="102"/>
      <c r="J95" s="20"/>
      <c r="K95" s="102"/>
    </row>
    <row r="96" spans="1:11" x14ac:dyDescent="0.3">
      <c r="A96" s="1"/>
      <c r="B96" s="34"/>
      <c r="C96" s="21"/>
      <c r="D96" s="20"/>
      <c r="E96" s="20"/>
      <c r="F96" s="20"/>
      <c r="G96" s="20"/>
      <c r="H96" s="20"/>
      <c r="I96" s="102"/>
      <c r="J96" s="20"/>
      <c r="K96" s="102"/>
    </row>
    <row r="97" spans="1:11" x14ac:dyDescent="0.3">
      <c r="A97" s="1"/>
      <c r="B97" s="34"/>
      <c r="C97" s="21"/>
      <c r="D97" s="20"/>
      <c r="E97" s="20"/>
      <c r="F97" s="20"/>
      <c r="G97" s="20"/>
      <c r="H97" s="20"/>
      <c r="I97" s="102"/>
      <c r="J97" s="20"/>
      <c r="K97" s="102"/>
    </row>
    <row r="99" spans="1:11" x14ac:dyDescent="0.3">
      <c r="A99" s="1"/>
    </row>
    <row r="100" spans="1:11" x14ac:dyDescent="0.3">
      <c r="A100" s="1"/>
      <c r="B100" s="255" t="s">
        <v>56</v>
      </c>
      <c r="C100" s="258"/>
      <c r="D100" s="258"/>
      <c r="E100" s="258"/>
      <c r="F100" s="258"/>
      <c r="G100" s="258"/>
      <c r="H100" s="258"/>
      <c r="I100" s="150"/>
      <c r="K100" s="90"/>
    </row>
    <row r="101" spans="1:11" ht="34.950000000000003" customHeight="1" x14ac:dyDescent="0.3">
      <c r="A101" s="1"/>
      <c r="B101" s="49"/>
      <c r="C101" s="57" t="s">
        <v>49</v>
      </c>
      <c r="D101" s="54" t="s">
        <v>61</v>
      </c>
      <c r="E101" s="54" t="s">
        <v>60</v>
      </c>
      <c r="F101" s="54" t="s">
        <v>59</v>
      </c>
      <c r="G101" s="54" t="s">
        <v>58</v>
      </c>
      <c r="H101" s="54" t="s">
        <v>57</v>
      </c>
      <c r="I101" s="129" t="s">
        <v>62</v>
      </c>
      <c r="J101" s="129" t="s">
        <v>78</v>
      </c>
      <c r="K101" s="129" t="s">
        <v>102</v>
      </c>
    </row>
    <row r="102" spans="1:11" x14ac:dyDescent="0.3">
      <c r="A102" s="1"/>
      <c r="B102" s="43"/>
      <c r="C102" s="44" t="s">
        <v>50</v>
      </c>
      <c r="D102" s="43"/>
      <c r="E102" s="43"/>
      <c r="F102" s="45"/>
      <c r="G102" s="45"/>
      <c r="H102" s="43"/>
      <c r="I102" s="43"/>
      <c r="J102" s="20"/>
      <c r="K102" s="185"/>
    </row>
    <row r="103" spans="1:11" x14ac:dyDescent="0.3">
      <c r="A103" s="1"/>
      <c r="B103" s="46"/>
      <c r="C103" s="44" t="s">
        <v>51</v>
      </c>
      <c r="D103" s="43"/>
      <c r="E103" s="43"/>
      <c r="F103" s="45"/>
      <c r="G103" s="45"/>
      <c r="H103" s="43"/>
      <c r="I103" s="43"/>
      <c r="J103" s="20"/>
      <c r="K103" s="186"/>
    </row>
    <row r="104" spans="1:11" x14ac:dyDescent="0.3">
      <c r="A104" s="1"/>
      <c r="B104" s="47"/>
      <c r="C104" s="44" t="s">
        <v>52</v>
      </c>
      <c r="D104" s="43"/>
      <c r="E104" s="43"/>
      <c r="F104" s="45"/>
      <c r="G104" s="45"/>
      <c r="H104" s="48"/>
      <c r="I104" s="48"/>
      <c r="J104" s="20"/>
      <c r="K104" s="186"/>
    </row>
    <row r="105" spans="1:11" x14ac:dyDescent="0.3">
      <c r="A105" s="1"/>
      <c r="B105" s="47"/>
      <c r="C105" s="44" t="s">
        <v>53</v>
      </c>
      <c r="D105" s="43"/>
      <c r="E105" s="43"/>
      <c r="F105" s="45"/>
      <c r="G105" s="45"/>
      <c r="H105" s="48"/>
      <c r="I105" s="48"/>
      <c r="J105" s="20"/>
      <c r="K105" s="186"/>
    </row>
    <row r="106" spans="1:11" x14ac:dyDescent="0.3">
      <c r="A106" s="1"/>
      <c r="B106" s="49"/>
      <c r="C106" s="50" t="s">
        <v>54</v>
      </c>
      <c r="D106" s="49"/>
      <c r="E106" s="49"/>
      <c r="F106" s="51"/>
      <c r="G106" s="51"/>
      <c r="H106" s="43"/>
      <c r="I106" s="43"/>
      <c r="J106" s="20"/>
      <c r="K106" s="186"/>
    </row>
    <row r="107" spans="1:11" x14ac:dyDescent="0.3">
      <c r="A107" s="1"/>
      <c r="B107" s="52"/>
      <c r="C107" s="50" t="s">
        <v>55</v>
      </c>
      <c r="D107" s="49"/>
      <c r="E107" s="49"/>
      <c r="F107" s="51"/>
      <c r="G107" s="51"/>
      <c r="H107" s="43"/>
      <c r="I107" s="43"/>
      <c r="J107" s="20"/>
      <c r="K107" s="186"/>
    </row>
  </sheetData>
  <customSheetViews>
    <customSheetView guid="{5FB72AAD-ECEA-4422-8E45-8800DA688AC2}" topLeftCell="D81">
      <selection activeCell="K10" sqref="K10"/>
      <pageMargins left="0.7" right="0.7" top="0.75" bottom="0.75" header="0.3" footer="0.3"/>
    </customSheetView>
    <customSheetView guid="{178C8736-A54F-4AD8-89E5-B9B204870C3E}" scale="70" topLeftCell="A76">
      <selection activeCell="K10" sqref="K10"/>
      <pageMargins left="0.7" right="0.7" top="0.75" bottom="0.75" header="0.3" footer="0.3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opLeftCell="C61" zoomScale="90" zoomScaleNormal="90" workbookViewId="0">
      <selection activeCell="M62" sqref="M62"/>
    </sheetView>
  </sheetViews>
  <sheetFormatPr defaultColWidth="8.6640625" defaultRowHeight="15.6" x14ac:dyDescent="0.3"/>
  <cols>
    <col min="1" max="1" width="8" style="3" bestFit="1" customWidth="1"/>
    <col min="2" max="2" width="4.5546875" style="14" customWidth="1"/>
    <col min="3" max="3" width="50.5546875" style="2" customWidth="1"/>
    <col min="4" max="8" width="9.6640625" style="1" customWidth="1"/>
    <col min="9" max="9" width="9.6640625" style="86" customWidth="1"/>
    <col min="10" max="10" width="11.44140625" style="1" customWidth="1"/>
    <col min="11" max="11" width="11.44140625" style="86" customWidth="1"/>
    <col min="12" max="12" width="8.6640625" style="1"/>
    <col min="13" max="13" width="68.88671875" style="1" bestFit="1" customWidth="1"/>
    <col min="14" max="16384" width="8.6640625" style="1"/>
  </cols>
  <sheetData>
    <row r="1" spans="1:11" x14ac:dyDescent="0.3">
      <c r="A1" s="3" t="s">
        <v>76</v>
      </c>
    </row>
    <row r="2" spans="1:11" x14ac:dyDescent="0.3">
      <c r="B2" s="236" t="s">
        <v>46</v>
      </c>
      <c r="C2" s="236"/>
      <c r="D2" s="236"/>
      <c r="E2" s="236"/>
      <c r="F2" s="236"/>
      <c r="G2" s="236"/>
      <c r="H2" s="236"/>
      <c r="I2" s="147"/>
    </row>
    <row r="3" spans="1:11" x14ac:dyDescent="0.3">
      <c r="B3" s="236" t="s">
        <v>43</v>
      </c>
      <c r="C3" s="236"/>
      <c r="D3" s="236"/>
      <c r="E3" s="236"/>
      <c r="F3" s="236"/>
      <c r="G3" s="236"/>
      <c r="H3" s="236"/>
      <c r="I3" s="147"/>
    </row>
    <row r="4" spans="1:11" x14ac:dyDescent="0.3">
      <c r="B4" s="236" t="s">
        <v>44</v>
      </c>
      <c r="C4" s="236"/>
      <c r="D4" s="236"/>
      <c r="E4" s="236"/>
      <c r="F4" s="236"/>
      <c r="G4" s="236"/>
      <c r="H4" s="236"/>
      <c r="I4" s="147"/>
    </row>
    <row r="5" spans="1:11" x14ac:dyDescent="0.3">
      <c r="B5" s="236"/>
      <c r="C5" s="236"/>
      <c r="D5" s="236"/>
      <c r="E5" s="236"/>
      <c r="F5" s="236"/>
      <c r="G5" s="236"/>
      <c r="H5" s="236"/>
      <c r="I5" s="147"/>
      <c r="J5" s="12"/>
      <c r="K5" s="98"/>
    </row>
    <row r="6" spans="1:11" x14ac:dyDescent="0.3">
      <c r="A6" s="4"/>
      <c r="B6" s="11"/>
      <c r="C6" s="11"/>
      <c r="D6" s="11"/>
      <c r="E6" s="11"/>
      <c r="F6" s="11"/>
      <c r="G6" s="11"/>
      <c r="H6" s="11"/>
      <c r="I6" s="97"/>
    </row>
    <row r="7" spans="1:11" x14ac:dyDescent="0.3">
      <c r="A7" s="4"/>
      <c r="B7" s="257" t="s">
        <v>48</v>
      </c>
      <c r="C7" s="257"/>
      <c r="D7" s="257"/>
      <c r="E7" s="257"/>
      <c r="F7" s="257"/>
      <c r="G7" s="257"/>
      <c r="H7" s="257"/>
      <c r="I7" s="148"/>
    </row>
    <row r="8" spans="1:11" s="16" customFormat="1" ht="30" customHeight="1" x14ac:dyDescent="0.3">
      <c r="A8" s="15"/>
      <c r="B8" s="54"/>
      <c r="C8" s="54"/>
      <c r="D8" s="54" t="s">
        <v>61</v>
      </c>
      <c r="E8" s="54" t="s">
        <v>60</v>
      </c>
      <c r="F8" s="54" t="s">
        <v>59</v>
      </c>
      <c r="G8" s="54" t="s">
        <v>58</v>
      </c>
      <c r="H8" s="54" t="s">
        <v>57</v>
      </c>
      <c r="I8" s="129" t="s">
        <v>62</v>
      </c>
      <c r="J8" s="54" t="s">
        <v>78</v>
      </c>
      <c r="K8" s="129" t="s">
        <v>102</v>
      </c>
    </row>
    <row r="9" spans="1:11" x14ac:dyDescent="0.3">
      <c r="B9" s="34"/>
      <c r="C9" s="23" t="s">
        <v>5</v>
      </c>
      <c r="D9" s="20"/>
      <c r="E9" s="20"/>
      <c r="F9" s="20"/>
      <c r="G9" s="20"/>
      <c r="H9" s="20"/>
      <c r="I9" s="102"/>
      <c r="J9" s="20"/>
      <c r="K9" s="102"/>
    </row>
    <row r="10" spans="1:11" x14ac:dyDescent="0.3">
      <c r="B10" s="34">
        <v>1</v>
      </c>
      <c r="C10" s="21" t="s">
        <v>6</v>
      </c>
      <c r="D10" s="20">
        <f>USGS!D10+BoR!D10+BOEM!D10+FWS!D10+NPS!D10+BLM!D10</f>
        <v>5</v>
      </c>
      <c r="E10" s="20">
        <f>USGS!E10+BoR!E10+BOEM!E10+FWS!E10+NPS!E10+BLM!E10</f>
        <v>10</v>
      </c>
      <c r="F10" s="20">
        <f>USGS!F10+BoR!F10+BOEM!F10+FWS!F10+NPS!F10+BLM!F10</f>
        <v>9</v>
      </c>
      <c r="G10" s="20">
        <f>USGS!G10+BoR!G10+BOEM!G10+FWS!G10+NPS!G10+BLM!G10</f>
        <v>6</v>
      </c>
      <c r="H10" s="20">
        <f>USGS!H10+BoR!H10+BOEM!H10+FWS!H10+NPS!H10+BLM!H10</f>
        <v>7</v>
      </c>
      <c r="I10" s="102">
        <f>USGS!I10+BoR!I10+BOEM!I10+FWS!I10+NPS!I10+BLM!I10</f>
        <v>8</v>
      </c>
      <c r="J10" s="102">
        <f>USGS!J10+BoR!J10+BOEM!J10+FWS!J10+NPS!J10+BLM!J10</f>
        <v>13</v>
      </c>
      <c r="K10" s="102">
        <f>USGS!K10+BoR!K10+BOEM!K10+FWS!K10+NPS!K10+BLM!K10</f>
        <v>9</v>
      </c>
    </row>
    <row r="11" spans="1:11" x14ac:dyDescent="0.3">
      <c r="B11" s="34"/>
      <c r="C11" s="25"/>
      <c r="D11" s="20"/>
      <c r="E11" s="20"/>
      <c r="F11" s="20"/>
      <c r="G11" s="20"/>
      <c r="H11" s="20"/>
      <c r="I11" s="102"/>
      <c r="J11" s="102"/>
      <c r="K11" s="102"/>
    </row>
    <row r="12" spans="1:11" x14ac:dyDescent="0.3">
      <c r="B12" s="34"/>
      <c r="C12" s="23" t="s">
        <v>7</v>
      </c>
      <c r="D12" s="20"/>
      <c r="E12" s="20"/>
      <c r="F12" s="20"/>
      <c r="G12" s="20"/>
      <c r="H12" s="20"/>
      <c r="I12" s="102"/>
      <c r="J12" s="102"/>
      <c r="K12" s="102"/>
    </row>
    <row r="13" spans="1:11" x14ac:dyDescent="0.3">
      <c r="B13" s="34">
        <v>2</v>
      </c>
      <c r="C13" s="21" t="s">
        <v>8</v>
      </c>
      <c r="D13" s="20">
        <f>USGS!D13+BoR!D13+BOEM!D13+FWS!D13+NPS!D13+BLM!D13</f>
        <v>2</v>
      </c>
      <c r="E13" s="20">
        <f>USGS!E13+BoR!E13+BOEM!E13+FWS!E13+NPS!E13+BLM!E13</f>
        <v>3</v>
      </c>
      <c r="F13" s="20">
        <f>USGS!F13+BoR!F13+BOEM!F13+FWS!F13+NPS!F13+BLM!F13</f>
        <v>8</v>
      </c>
      <c r="G13" s="20">
        <f>USGS!G13+BoR!G13+BOEM!G13+FWS!G13+NPS!G13+BLM!G13</f>
        <v>4</v>
      </c>
      <c r="H13" s="20">
        <f>USGS!H13+BoR!H13+BOEM!H13+FWS!H13+NPS!H13+BLM!H13</f>
        <v>8</v>
      </c>
      <c r="I13" s="102">
        <f>USGS!I13+BoR!I13+BOEM!I13+FWS!I13+NPS!I13+BLM!I13</f>
        <v>4</v>
      </c>
      <c r="J13" s="102">
        <f>USGS!J13+BoR!J13+BOEM!J13+FWS!J13+NPS!J13+BLM!J13</f>
        <v>6</v>
      </c>
      <c r="K13" s="102">
        <f>USGS!K13+BoR!K13+BOEM!K13+FWS!K13+NPS!K13+BLM!K13</f>
        <v>7</v>
      </c>
    </row>
    <row r="14" spans="1:11" x14ac:dyDescent="0.3">
      <c r="B14" s="34">
        <v>3</v>
      </c>
      <c r="C14" s="21" t="s">
        <v>9</v>
      </c>
      <c r="D14" s="20">
        <f>USGS!D14+BoR!D14+BOEM!D14+FWS!D14+NPS!D14+BLM!D14</f>
        <v>1</v>
      </c>
      <c r="E14" s="20">
        <f>USGS!E14+BoR!E14+BOEM!E14+FWS!E14+NPS!E14+BLM!E14</f>
        <v>3</v>
      </c>
      <c r="F14" s="20">
        <f>USGS!F14+BoR!F14+BOEM!F14+FWS!F14+NPS!F14+BLM!F14</f>
        <v>4</v>
      </c>
      <c r="G14" s="20">
        <f>USGS!G14+BoR!G14+BOEM!G14+FWS!G14+NPS!G14+BLM!G14</f>
        <v>2</v>
      </c>
      <c r="H14" s="20">
        <f>USGS!H14+BoR!H14+BOEM!H14+FWS!H14+NPS!H14+BLM!H14</f>
        <v>3</v>
      </c>
      <c r="I14" s="102">
        <f>USGS!I14+BoR!I14+BOEM!I14+FWS!I14+NPS!I14+BLM!I14</f>
        <v>1</v>
      </c>
      <c r="J14" s="102">
        <f>USGS!J14+BoR!J14+BOEM!J14+FWS!J14+NPS!J14+BLM!J14</f>
        <v>3</v>
      </c>
      <c r="K14" s="102">
        <f>USGS!K14+BoR!K14+BOEM!K14+FWS!K14+NPS!K14+BLM!K14</f>
        <v>6</v>
      </c>
    </row>
    <row r="15" spans="1:11" x14ac:dyDescent="0.3">
      <c r="A15" s="4"/>
      <c r="B15" s="34"/>
      <c r="C15" s="21"/>
      <c r="D15" s="20"/>
      <c r="E15" s="20"/>
      <c r="F15" s="20"/>
      <c r="G15" s="20"/>
      <c r="H15" s="20"/>
      <c r="I15" s="102"/>
      <c r="J15" s="20"/>
      <c r="K15" s="102"/>
    </row>
    <row r="16" spans="1:11" ht="27" customHeight="1" x14ac:dyDescent="0.3">
      <c r="A16" s="4"/>
      <c r="B16" s="253" t="s">
        <v>23</v>
      </c>
      <c r="C16" s="253"/>
      <c r="D16" s="253"/>
      <c r="E16" s="253"/>
      <c r="F16" s="253"/>
      <c r="G16" s="253"/>
      <c r="H16" s="253"/>
      <c r="I16" s="253"/>
      <c r="J16" s="254"/>
      <c r="K16" s="1"/>
    </row>
    <row r="17" spans="1:11" x14ac:dyDescent="0.3">
      <c r="A17" s="4"/>
      <c r="B17" s="84"/>
      <c r="C17" s="84"/>
      <c r="D17" s="84"/>
      <c r="E17" s="84"/>
      <c r="F17" s="84"/>
      <c r="G17" s="84"/>
      <c r="H17" s="84"/>
      <c r="I17" s="84"/>
      <c r="J17" s="20"/>
      <c r="K17" s="102"/>
    </row>
    <row r="18" spans="1:11" x14ac:dyDescent="0.3">
      <c r="A18" s="1"/>
      <c r="B18" s="7"/>
      <c r="C18" s="8"/>
      <c r="D18" s="5"/>
      <c r="E18" s="5"/>
      <c r="F18" s="5"/>
      <c r="G18" s="5"/>
      <c r="H18" s="5"/>
      <c r="I18" s="90"/>
      <c r="J18" s="26"/>
      <c r="K18" s="90"/>
    </row>
    <row r="19" spans="1:11" x14ac:dyDescent="0.3">
      <c r="B19" s="257" t="s">
        <v>47</v>
      </c>
      <c r="C19" s="257"/>
      <c r="D19" s="257"/>
      <c r="E19" s="257"/>
      <c r="F19" s="257"/>
      <c r="G19" s="257"/>
      <c r="H19" s="257"/>
      <c r="I19" s="148"/>
      <c r="J19" s="26"/>
      <c r="K19" s="90"/>
    </row>
    <row r="20" spans="1:11" ht="31.95" customHeight="1" x14ac:dyDescent="0.3">
      <c r="B20" s="55"/>
      <c r="C20" s="56"/>
      <c r="D20" s="54" t="s">
        <v>61</v>
      </c>
      <c r="E20" s="54" t="s">
        <v>60</v>
      </c>
      <c r="F20" s="54" t="s">
        <v>59</v>
      </c>
      <c r="G20" s="54" t="s">
        <v>58</v>
      </c>
      <c r="H20" s="54" t="s">
        <v>57</v>
      </c>
      <c r="I20" s="129" t="s">
        <v>62</v>
      </c>
      <c r="J20" s="129" t="s">
        <v>78</v>
      </c>
      <c r="K20" s="129" t="s">
        <v>102</v>
      </c>
    </row>
    <row r="21" spans="1:11" x14ac:dyDescent="0.3">
      <c r="B21" s="34"/>
      <c r="C21" s="23" t="s">
        <v>10</v>
      </c>
      <c r="D21" s="20"/>
      <c r="E21" s="20"/>
      <c r="F21" s="20"/>
      <c r="G21" s="20"/>
      <c r="H21" s="20"/>
      <c r="I21" s="102"/>
      <c r="J21" s="20"/>
      <c r="K21" s="102"/>
    </row>
    <row r="22" spans="1:11" x14ac:dyDescent="0.3">
      <c r="B22" s="34">
        <v>4</v>
      </c>
      <c r="C22" s="21" t="s">
        <v>20</v>
      </c>
      <c r="D22" s="20">
        <f>USGS!D22+BoR!D22+BOEM!D22+FWS!D22+NPS!D22+BLM!D22</f>
        <v>22</v>
      </c>
      <c r="E22" s="20">
        <f>USGS!E22+BoR!E22+BOEM!E22+FWS!E22+NPS!E22+BLM!E22</f>
        <v>22</v>
      </c>
      <c r="F22" s="20">
        <f>USGS!F22+BoR!F22+BOEM!F22+FWS!F22+NPS!F22+BLM!F22</f>
        <v>16</v>
      </c>
      <c r="G22" s="20">
        <f>USGS!G22+BoR!G22+BOEM!G22+FWS!G22+NPS!G22+BLM!G22</f>
        <v>14</v>
      </c>
      <c r="H22" s="20">
        <f>USGS!H22+BoR!H22+BOEM!H22+FWS!H22+NPS!H22+BLM!H22</f>
        <v>18</v>
      </c>
      <c r="I22" s="102">
        <f>USGS!I22+BoR!I22+BOEM!I22+FWS!I22+NPS!I22+BLM!I22</f>
        <v>17</v>
      </c>
      <c r="J22" s="102">
        <f>USGS!J22+BoR!J22+BOEM!J22+FWS!J22+NPS!J22+BLM!J22</f>
        <v>13</v>
      </c>
      <c r="K22" s="102">
        <f>USGS!K22+BoR!K22+BOEM!K22+FWS!K22+NPS!K22+BLM!K22</f>
        <v>15</v>
      </c>
    </row>
    <row r="23" spans="1:11" x14ac:dyDescent="0.3">
      <c r="B23" s="34">
        <v>5</v>
      </c>
      <c r="C23" s="22" t="s">
        <v>11</v>
      </c>
      <c r="D23" s="20">
        <f>USGS!D23+BoR!D23+BOEM!D23+FWS!D23+NPS!D23+BLM!D23</f>
        <v>3</v>
      </c>
      <c r="E23" s="20">
        <f>USGS!E23+BoR!E23+BOEM!E23+FWS!E23+NPS!E23+BLM!E23</f>
        <v>12</v>
      </c>
      <c r="F23" s="20">
        <f>USGS!F23+BoR!F23+BOEM!F23+FWS!F23+NPS!F23+BLM!F23</f>
        <v>4</v>
      </c>
      <c r="G23" s="20">
        <f>USGS!G23+BoR!G23+BOEM!G23+FWS!G23+NPS!G23+BLM!G23</f>
        <v>5</v>
      </c>
      <c r="H23" s="20">
        <f>USGS!H23+BoR!H23+BOEM!H23+FWS!H23+NPS!H23+BLM!H23</f>
        <v>7</v>
      </c>
      <c r="I23" s="102">
        <f>USGS!I23+BoR!I23+BOEM!I23+FWS!I23+NPS!I23+BLM!I23</f>
        <v>8</v>
      </c>
      <c r="J23" s="102">
        <f>USGS!J23+BoR!J23+BOEM!J23+FWS!J23+NPS!J23+BLM!J23</f>
        <v>7</v>
      </c>
      <c r="K23" s="102">
        <f>USGS!K23+BoR!K23+BOEM!K23+FWS!K23+NPS!K23+BLM!K23</f>
        <v>8</v>
      </c>
    </row>
    <row r="24" spans="1:11" x14ac:dyDescent="0.3">
      <c r="B24" s="34">
        <v>6</v>
      </c>
      <c r="C24" s="22" t="s">
        <v>12</v>
      </c>
      <c r="D24" s="20">
        <f>USGS!D24+BoR!D24+BOEM!D24+FWS!D24+NPS!D24+BLM!D24</f>
        <v>0</v>
      </c>
      <c r="E24" s="20">
        <f>USGS!E24+BoR!E24+BOEM!E24+FWS!E24+NPS!E24+BLM!E24</f>
        <v>0</v>
      </c>
      <c r="F24" s="20">
        <f>USGS!F24+BoR!F24+BOEM!F24+FWS!F24+NPS!F24+BLM!F24</f>
        <v>0</v>
      </c>
      <c r="G24" s="20">
        <f>USGS!G24+BoR!G24+BOEM!G24+FWS!G24+NPS!G24+BLM!G24</f>
        <v>0</v>
      </c>
      <c r="H24" s="20">
        <f>USGS!H24+BoR!H24+BOEM!H24+FWS!H24+NPS!H24+BLM!H24</f>
        <v>0</v>
      </c>
      <c r="I24" s="102">
        <f>USGS!I24+BoR!I24+BOEM!I24+FWS!I24+NPS!I24+BLM!I24</f>
        <v>0</v>
      </c>
      <c r="J24" s="102">
        <f>USGS!J24+BoR!J24+BOEM!J24+FWS!J24+NPS!J24+BLM!J24</f>
        <v>0</v>
      </c>
      <c r="K24" s="102">
        <f>USGS!K24+BoR!K24+BOEM!K24+FWS!K24+NPS!K24+BLM!K24</f>
        <v>0</v>
      </c>
    </row>
    <row r="25" spans="1:11" x14ac:dyDescent="0.3">
      <c r="B25" s="34">
        <v>7</v>
      </c>
      <c r="C25" s="22" t="s">
        <v>13</v>
      </c>
      <c r="D25" s="20">
        <f>USGS!D25+BoR!D25+BOEM!D25+FWS!D25+NPS!D25+BLM!D25</f>
        <v>19</v>
      </c>
      <c r="E25" s="20">
        <f>USGS!E25+BoR!E25+BOEM!E25+FWS!E25+NPS!E25+BLM!E25</f>
        <v>10</v>
      </c>
      <c r="F25" s="20">
        <f>USGS!F25+BoR!F25+BOEM!F25+FWS!F25+NPS!F25+BLM!F25</f>
        <v>12</v>
      </c>
      <c r="G25" s="20">
        <f>USGS!G25+BoR!G25+BOEM!G25+FWS!G25+NPS!G25+BLM!G25</f>
        <v>9</v>
      </c>
      <c r="H25" s="20">
        <f>USGS!H25+BoR!H25+BOEM!H25+FWS!H25+NPS!H25+BLM!H25</f>
        <v>11</v>
      </c>
      <c r="I25" s="102">
        <f>USGS!I25+BoR!I25+BOEM!I25+FWS!I25+NPS!I25+BLM!I25</f>
        <v>9</v>
      </c>
      <c r="J25" s="102">
        <f>USGS!J25+BoR!J25+BOEM!J25+FWS!J25+NPS!J25+BLM!J25</f>
        <v>6</v>
      </c>
      <c r="K25" s="102">
        <f>USGS!K25+BoR!K25+BOEM!K25+FWS!K25+NPS!K25+BLM!K25</f>
        <v>8</v>
      </c>
    </row>
    <row r="26" spans="1:11" x14ac:dyDescent="0.3">
      <c r="B26" s="34"/>
      <c r="C26" s="25"/>
      <c r="D26" s="20"/>
      <c r="E26" s="20"/>
      <c r="F26" s="20"/>
      <c r="G26" s="20"/>
      <c r="H26" s="20"/>
      <c r="I26" s="102"/>
      <c r="J26" s="20"/>
      <c r="K26" s="102"/>
    </row>
    <row r="27" spans="1:11" x14ac:dyDescent="0.3">
      <c r="B27" s="34"/>
      <c r="C27" s="19" t="s">
        <v>18</v>
      </c>
      <c r="D27" s="20"/>
      <c r="E27" s="20"/>
      <c r="F27" s="20"/>
      <c r="G27" s="20"/>
      <c r="H27" s="20"/>
      <c r="I27" s="102"/>
      <c r="J27" s="20"/>
      <c r="K27" s="102"/>
    </row>
    <row r="28" spans="1:11" x14ac:dyDescent="0.3">
      <c r="B28" s="34">
        <v>8</v>
      </c>
      <c r="C28" s="22" t="s">
        <v>14</v>
      </c>
      <c r="D28" s="20"/>
      <c r="E28" s="20"/>
      <c r="F28" s="20"/>
      <c r="G28" s="20"/>
      <c r="H28" s="20"/>
      <c r="I28" s="102"/>
      <c r="J28" s="20"/>
      <c r="K28" s="102"/>
    </row>
    <row r="29" spans="1:11" x14ac:dyDescent="0.3">
      <c r="B29" s="34">
        <v>9</v>
      </c>
      <c r="C29" s="22" t="s">
        <v>15</v>
      </c>
      <c r="D29" s="20"/>
      <c r="E29" s="20"/>
      <c r="F29" s="20"/>
      <c r="G29" s="20"/>
      <c r="H29" s="20"/>
      <c r="I29" s="102"/>
      <c r="J29" s="20"/>
      <c r="K29" s="102"/>
    </row>
    <row r="30" spans="1:11" x14ac:dyDescent="0.3">
      <c r="B30" s="34">
        <v>10</v>
      </c>
      <c r="C30" s="22" t="s">
        <v>16</v>
      </c>
      <c r="D30" s="20"/>
      <c r="E30" s="20"/>
      <c r="F30" s="20"/>
      <c r="G30" s="20"/>
      <c r="H30" s="20"/>
      <c r="I30" s="102"/>
      <c r="J30" s="20"/>
      <c r="K30" s="102"/>
    </row>
    <row r="31" spans="1:11" x14ac:dyDescent="0.3">
      <c r="B31" s="34"/>
      <c r="C31" s="22"/>
      <c r="D31" s="20"/>
      <c r="E31" s="20"/>
      <c r="F31" s="20"/>
      <c r="G31" s="20"/>
      <c r="H31" s="20"/>
      <c r="I31" s="102"/>
      <c r="J31" s="20"/>
      <c r="K31" s="102"/>
    </row>
    <row r="32" spans="1:11" x14ac:dyDescent="0.3">
      <c r="B32" s="34"/>
      <c r="C32" s="22"/>
      <c r="D32" s="20"/>
      <c r="E32" s="20"/>
      <c r="F32" s="20"/>
      <c r="G32" s="20"/>
      <c r="H32" s="20"/>
      <c r="I32" s="102"/>
      <c r="J32" s="20"/>
      <c r="K32" s="102"/>
    </row>
    <row r="33" spans="1:11" x14ac:dyDescent="0.3">
      <c r="A33" s="1"/>
      <c r="B33" s="34"/>
      <c r="C33" s="22"/>
      <c r="D33" s="20"/>
      <c r="E33" s="20"/>
      <c r="F33" s="20"/>
      <c r="G33" s="20"/>
      <c r="H33" s="20"/>
      <c r="I33" s="102"/>
      <c r="J33" s="20"/>
      <c r="K33" s="102"/>
    </row>
    <row r="34" spans="1:11" x14ac:dyDescent="0.3">
      <c r="A34" s="1"/>
      <c r="B34" s="34"/>
      <c r="C34" s="21"/>
      <c r="D34" s="20"/>
      <c r="E34" s="20"/>
      <c r="F34" s="20"/>
      <c r="G34" s="20"/>
      <c r="H34" s="20"/>
      <c r="I34" s="102"/>
      <c r="J34" s="20"/>
      <c r="K34" s="102"/>
    </row>
    <row r="35" spans="1:11" ht="28.95" customHeight="1" x14ac:dyDescent="0.3">
      <c r="A35" s="1"/>
      <c r="B35" s="253" t="s">
        <v>22</v>
      </c>
      <c r="C35" s="253"/>
      <c r="D35" s="253"/>
      <c r="E35" s="253"/>
      <c r="F35" s="253"/>
      <c r="G35" s="253"/>
      <c r="H35" s="253"/>
      <c r="I35" s="253"/>
      <c r="J35" s="254"/>
      <c r="K35" s="1"/>
    </row>
    <row r="36" spans="1:11" x14ac:dyDescent="0.3">
      <c r="A36" s="1"/>
      <c r="B36" s="10"/>
      <c r="C36" s="10"/>
      <c r="D36" s="10"/>
      <c r="E36" s="10"/>
      <c r="F36" s="10"/>
      <c r="G36" s="10"/>
      <c r="H36" s="10"/>
      <c r="I36" s="96"/>
      <c r="J36" s="26"/>
      <c r="K36" s="90"/>
    </row>
    <row r="37" spans="1:11" x14ac:dyDescent="0.3">
      <c r="A37" s="1"/>
      <c r="B37" s="255" t="s">
        <v>42</v>
      </c>
      <c r="C37" s="255"/>
      <c r="D37" s="255"/>
      <c r="E37" s="255"/>
      <c r="F37" s="255"/>
      <c r="G37" s="255"/>
      <c r="H37" s="255"/>
      <c r="I37" s="149"/>
      <c r="J37" s="26"/>
      <c r="K37" s="90"/>
    </row>
    <row r="38" spans="1:11" ht="33" customHeight="1" x14ac:dyDescent="0.3">
      <c r="A38" s="1"/>
      <c r="B38" s="55"/>
      <c r="C38" s="56"/>
      <c r="D38" s="54" t="s">
        <v>61</v>
      </c>
      <c r="E38" s="54" t="s">
        <v>60</v>
      </c>
      <c r="F38" s="54" t="s">
        <v>59</v>
      </c>
      <c r="G38" s="54" t="s">
        <v>58</v>
      </c>
      <c r="H38" s="54" t="s">
        <v>57</v>
      </c>
      <c r="I38" s="129" t="s">
        <v>62</v>
      </c>
      <c r="J38" s="129" t="s">
        <v>78</v>
      </c>
      <c r="K38" s="129" t="s">
        <v>102</v>
      </c>
    </row>
    <row r="39" spans="1:11" ht="19.2" customHeight="1" x14ac:dyDescent="0.3">
      <c r="A39" s="1"/>
      <c r="B39" s="34"/>
      <c r="C39" s="30" t="s">
        <v>66</v>
      </c>
      <c r="D39" s="109">
        <f>USGS!D39+BoR!D39+BOEM!D39+FWS!D39+NPS!D39+BLM!D39</f>
        <v>114963</v>
      </c>
      <c r="E39" s="109">
        <f>USGS!E39+BoR!E39+BOEM!E39+FWS!E39+NPS!E39+BLM!E39</f>
        <v>75975</v>
      </c>
      <c r="F39" s="109">
        <f>USGS!F39+BoR!F39+BOEM!F39+FWS!F39+NPS!F39+BLM!F39</f>
        <v>96250</v>
      </c>
      <c r="G39" s="109">
        <f>USGS!G39+BoR!G39+BOEM!G39+FWS!G39+NPS!G39+BLM!G39</f>
        <v>58248</v>
      </c>
      <c r="H39" s="109">
        <f>USGS!H39+BoR!H39+BOEM!H39+FWS!H39+NPS!H39+BLM!H39</f>
        <v>105580</v>
      </c>
      <c r="I39" s="109">
        <f>USGS!I39+BoR!I39+BOEM!I39+FWS!I39+NPS!I39+BLM!I39</f>
        <v>82997</v>
      </c>
      <c r="J39" s="109">
        <f>USGS!J39+BoR!J39+BOEM!J39+FWS!J39+NPS!J39+BLM!J39</f>
        <v>50090.27</v>
      </c>
      <c r="K39" s="109">
        <f>USGS!K39+BoR!K39+BOEM!K39+FWS!K39+NPS!K39+BLM!K39</f>
        <v>50925</v>
      </c>
    </row>
    <row r="40" spans="1:11" ht="19.2" customHeight="1" x14ac:dyDescent="0.3">
      <c r="A40" s="1"/>
      <c r="B40" s="34"/>
      <c r="C40" s="30" t="s">
        <v>74</v>
      </c>
      <c r="D40" s="109">
        <f>USGS!D40+BoR!D40+BOEM!D40+FWS!D40+NPS!D40+BLM!D40</f>
        <v>110678</v>
      </c>
      <c r="E40" s="109">
        <f>USGS!E40+BoR!E40+BOEM!E40+FWS!E40+NPS!E40+BLM!E40</f>
        <v>71450</v>
      </c>
      <c r="F40" s="109">
        <f>USGS!F40+BoR!F40+BOEM!F40+FWS!F40+NPS!F40+BLM!F40</f>
        <v>91813</v>
      </c>
      <c r="G40" s="109">
        <f>USGS!G40+BoR!G40+BOEM!G40+FWS!G40+NPS!G40+BLM!G40</f>
        <v>55690</v>
      </c>
      <c r="H40" s="109">
        <f>USGS!H40+BoR!H40+BOEM!H40+FWS!H40+NPS!H40+BLM!H40</f>
        <v>97198</v>
      </c>
      <c r="I40" s="109">
        <f>USGS!I40+BoR!I40+BOEM!I40+FWS!I40+NPS!I40+BLM!I40</f>
        <v>81559</v>
      </c>
      <c r="J40" s="109">
        <f>USGS!J40+BoR!J40+BOEM!J40+FWS!J40+NPS!J40+BLM!J40</f>
        <v>49990</v>
      </c>
      <c r="K40" s="109">
        <f>USGS!K40+BoR!K40+BOEM!K40+FWS!K40+NPS!K40+BLM!K40</f>
        <v>43190</v>
      </c>
    </row>
    <row r="41" spans="1:11" ht="19.2" customHeight="1" x14ac:dyDescent="0.3">
      <c r="A41" s="1"/>
      <c r="B41" s="34"/>
      <c r="C41" s="31" t="s">
        <v>67</v>
      </c>
      <c r="D41" s="109"/>
      <c r="E41" s="109"/>
      <c r="F41" s="109"/>
      <c r="G41" s="109"/>
      <c r="H41" s="109"/>
      <c r="I41" s="109"/>
      <c r="J41" s="109"/>
      <c r="K41" s="109"/>
    </row>
    <row r="42" spans="1:11" ht="19.2" customHeight="1" x14ac:dyDescent="0.3">
      <c r="A42" s="1"/>
      <c r="B42" s="34"/>
      <c r="C42" s="31" t="s">
        <v>68</v>
      </c>
      <c r="D42" s="109"/>
      <c r="E42" s="109"/>
      <c r="F42" s="109"/>
      <c r="G42" s="109"/>
      <c r="H42" s="109"/>
      <c r="I42" s="109"/>
      <c r="J42" s="109"/>
      <c r="K42" s="109"/>
    </row>
    <row r="43" spans="1:11" ht="19.2" customHeight="1" x14ac:dyDescent="0.3">
      <c r="A43" s="1"/>
      <c r="B43" s="34"/>
      <c r="C43" s="31"/>
      <c r="D43" s="109"/>
      <c r="E43" s="109"/>
      <c r="F43" s="109"/>
      <c r="G43" s="109"/>
      <c r="H43" s="109"/>
      <c r="I43" s="109"/>
      <c r="J43" s="109"/>
      <c r="K43" s="109"/>
    </row>
    <row r="44" spans="1:11" ht="19.2" customHeight="1" x14ac:dyDescent="0.3">
      <c r="A44" s="1"/>
      <c r="B44" s="34"/>
      <c r="C44" s="30" t="s">
        <v>73</v>
      </c>
      <c r="D44" s="210">
        <f>USGS!D44+BoR!D44+BOEM!D44+FWS!D44+NPS!D44+BLM!D44</f>
        <v>114963</v>
      </c>
      <c r="E44" s="109">
        <f>USGS!E44+BoR!E44+BOEM!E44+FWS!E44+NPS!E44+BLM!E44</f>
        <v>75975</v>
      </c>
      <c r="F44" s="109">
        <f>USGS!F44+BoR!F44+BOEM!F44+FWS!F44+NPS!F44+BLM!F44</f>
        <v>96250</v>
      </c>
      <c r="G44" s="109">
        <f>USGS!G44+BoR!G44+BOEM!G44+FWS!G44+NPS!G44+BLM!G44</f>
        <v>58248</v>
      </c>
      <c r="H44" s="109">
        <f>USGS!H44+BoR!H44+BOEM!H44+FWS!H44+NPS!H44+BLM!H44</f>
        <v>105580</v>
      </c>
      <c r="I44" s="109">
        <f>USGS!I44+BoR!I44+BOEM!I44+FWS!I44+NPS!I44+BLM!I44</f>
        <v>82997</v>
      </c>
      <c r="J44" s="109">
        <f>USGS!J44+BoR!J44+BOEM!J44+FWS!J44+NPS!J44+BLM!J44</f>
        <v>50090</v>
      </c>
      <c r="K44" s="109">
        <f>USGS!K44+BoR!K44+BOEM!K44+FWS!K44+NPS!K44+BLM!K44</f>
        <v>50925</v>
      </c>
    </row>
    <row r="45" spans="1:11" ht="19.2" customHeight="1" x14ac:dyDescent="0.3">
      <c r="A45" s="1"/>
      <c r="B45" s="34"/>
      <c r="C45" s="30" t="s">
        <v>74</v>
      </c>
      <c r="D45" s="109">
        <f>USGS!D45+BoR!D45+BOEM!D45+FWS!D45+NPS!D45+BLM!D45</f>
        <v>110678</v>
      </c>
      <c r="E45" s="109">
        <f>USGS!E45+BoR!E45+BOEM!E45+FWS!E45+NPS!E45+BLM!E45</f>
        <v>71450</v>
      </c>
      <c r="F45" s="109">
        <f>USGS!F45+BoR!F45+BOEM!F45+FWS!F45+NPS!F45+BLM!F45</f>
        <v>91813</v>
      </c>
      <c r="G45" s="109">
        <f>USGS!G45+BoR!G45+BOEM!G45+FWS!G45+NPS!G45+BLM!G45</f>
        <v>55690</v>
      </c>
      <c r="H45" s="109">
        <f>USGS!H45+BoR!H45+BOEM!H45+FWS!H45+NPS!H45+BLM!H45</f>
        <v>97198</v>
      </c>
      <c r="I45" s="109">
        <f>USGS!I45+BoR!I45+BOEM!I45+FWS!I45+NPS!I45+BLM!I45</f>
        <v>81559</v>
      </c>
      <c r="J45" s="109">
        <f>USGS!J45+BoR!J45+BOEM!J45+FWS!J45+NPS!J45+BLM!J45</f>
        <v>32557</v>
      </c>
      <c r="K45" s="109">
        <f>USGS!K45+BoR!K45+BOEM!K45+FWS!K45+NPS!K45+BLM!K45</f>
        <v>50925</v>
      </c>
    </row>
    <row r="46" spans="1:11" ht="19.2" customHeight="1" x14ac:dyDescent="0.3">
      <c r="A46" s="1"/>
      <c r="B46" s="34"/>
      <c r="C46" s="31" t="s">
        <v>72</v>
      </c>
      <c r="D46" s="20"/>
      <c r="E46" s="20"/>
      <c r="F46" s="20"/>
      <c r="G46" s="20"/>
      <c r="H46" s="20"/>
      <c r="I46" s="102"/>
      <c r="J46" s="20"/>
      <c r="K46" s="102"/>
    </row>
    <row r="47" spans="1:11" ht="19.2" customHeight="1" x14ac:dyDescent="0.3">
      <c r="A47" s="1"/>
      <c r="B47" s="34"/>
      <c r="C47" s="31" t="s">
        <v>71</v>
      </c>
      <c r="D47" s="20"/>
      <c r="E47" s="20"/>
      <c r="F47" s="20"/>
      <c r="G47" s="20"/>
      <c r="H47" s="20"/>
      <c r="I47" s="102"/>
      <c r="J47" s="20"/>
      <c r="K47" s="102"/>
    </row>
    <row r="48" spans="1:11" s="17" customFormat="1" ht="18" customHeight="1" x14ac:dyDescent="0.3">
      <c r="B48" s="36"/>
      <c r="C48" s="37"/>
      <c r="D48" s="38"/>
      <c r="E48" s="38"/>
      <c r="F48" s="38"/>
      <c r="G48" s="38"/>
      <c r="H48" s="38"/>
      <c r="I48" s="38"/>
      <c r="J48" s="32"/>
      <c r="K48" s="119"/>
    </row>
    <row r="49" spans="1:21" s="17" customFormat="1" ht="18" customHeight="1" x14ac:dyDescent="0.3">
      <c r="B49" s="36"/>
      <c r="C49" s="37"/>
      <c r="D49" s="38"/>
      <c r="E49" s="38"/>
      <c r="F49" s="38"/>
      <c r="G49" s="38"/>
      <c r="H49" s="38"/>
      <c r="I49" s="38"/>
      <c r="J49" s="32"/>
      <c r="K49" s="119"/>
    </row>
    <row r="50" spans="1:21" x14ac:dyDescent="0.3">
      <c r="A50" s="1"/>
      <c r="B50" s="34"/>
      <c r="C50" s="19" t="s">
        <v>24</v>
      </c>
      <c r="D50" s="20"/>
      <c r="E50" s="20"/>
      <c r="F50" s="20"/>
      <c r="G50" s="20"/>
      <c r="H50" s="20"/>
      <c r="I50" s="102"/>
      <c r="J50" s="20"/>
      <c r="K50" s="102"/>
    </row>
    <row r="51" spans="1:21" x14ac:dyDescent="0.3">
      <c r="A51" s="1"/>
      <c r="B51" s="34">
        <v>11</v>
      </c>
      <c r="C51" s="21" t="s">
        <v>25</v>
      </c>
      <c r="D51" s="29"/>
      <c r="E51" s="29"/>
      <c r="F51" s="29"/>
      <c r="G51" s="29"/>
      <c r="H51" s="29"/>
      <c r="I51" s="109"/>
      <c r="J51" s="20"/>
      <c r="K51" s="102"/>
    </row>
    <row r="52" spans="1:21" x14ac:dyDescent="0.3">
      <c r="A52" s="1"/>
      <c r="B52" s="34">
        <v>12</v>
      </c>
      <c r="C52" s="21" t="s">
        <v>26</v>
      </c>
      <c r="D52" s="29"/>
      <c r="E52" s="29"/>
      <c r="F52" s="29"/>
      <c r="G52" s="29"/>
      <c r="H52" s="29"/>
      <c r="I52" s="109"/>
      <c r="J52" s="20"/>
      <c r="K52" s="102"/>
    </row>
    <row r="53" spans="1:21" x14ac:dyDescent="0.3">
      <c r="A53" s="1"/>
      <c r="B53" s="34">
        <v>13</v>
      </c>
      <c r="C53" s="21" t="s">
        <v>27</v>
      </c>
      <c r="D53" s="29"/>
      <c r="E53" s="29"/>
      <c r="F53" s="29"/>
      <c r="G53" s="29"/>
      <c r="H53" s="29"/>
      <c r="I53" s="109"/>
      <c r="J53" s="20"/>
      <c r="K53" s="102"/>
    </row>
    <row r="54" spans="1:21" x14ac:dyDescent="0.3">
      <c r="A54" s="1"/>
      <c r="B54" s="20"/>
      <c r="C54" s="20"/>
      <c r="D54" s="29"/>
      <c r="E54" s="29"/>
      <c r="F54" s="29"/>
      <c r="G54" s="29"/>
      <c r="H54" s="29"/>
      <c r="I54" s="109"/>
      <c r="J54" s="20"/>
      <c r="K54" s="102"/>
    </row>
    <row r="55" spans="1:21" x14ac:dyDescent="0.3">
      <c r="A55" s="1"/>
      <c r="B55" s="34">
        <v>14</v>
      </c>
      <c r="C55" s="21" t="s">
        <v>28</v>
      </c>
      <c r="D55" s="29"/>
      <c r="E55" s="29"/>
      <c r="F55" s="29"/>
      <c r="G55" s="29"/>
      <c r="H55" s="29"/>
      <c r="I55" s="109"/>
      <c r="J55" s="20"/>
      <c r="K55" s="102"/>
    </row>
    <row r="56" spans="1:21" x14ac:dyDescent="0.3">
      <c r="A56" s="1"/>
      <c r="B56" s="34">
        <v>15</v>
      </c>
      <c r="C56" s="21" t="s">
        <v>29</v>
      </c>
      <c r="D56" s="29"/>
      <c r="E56" s="29"/>
      <c r="F56" s="29"/>
      <c r="G56" s="29"/>
      <c r="H56" s="29"/>
      <c r="I56" s="109"/>
      <c r="J56" s="20"/>
      <c r="K56" s="102"/>
    </row>
    <row r="57" spans="1:21" x14ac:dyDescent="0.3">
      <c r="A57" s="1"/>
      <c r="B57" s="34">
        <v>16</v>
      </c>
      <c r="C57" s="21" t="s">
        <v>30</v>
      </c>
      <c r="D57" s="29"/>
      <c r="E57" s="29"/>
      <c r="F57" s="29"/>
      <c r="G57" s="29"/>
      <c r="H57" s="29"/>
      <c r="I57" s="109"/>
      <c r="J57" s="20"/>
      <c r="K57" s="102"/>
    </row>
    <row r="58" spans="1:21" x14ac:dyDescent="0.3">
      <c r="A58" s="1"/>
      <c r="B58" s="34"/>
      <c r="C58" s="21"/>
      <c r="D58" s="29"/>
      <c r="E58" s="29"/>
      <c r="F58" s="29"/>
      <c r="G58" s="29"/>
      <c r="H58" s="29"/>
      <c r="I58" s="109"/>
      <c r="J58" s="20"/>
      <c r="K58" s="102"/>
      <c r="O58" s="7"/>
      <c r="P58" s="9"/>
      <c r="Q58" s="5"/>
      <c r="R58" s="5"/>
      <c r="S58" s="5"/>
      <c r="T58" s="5"/>
      <c r="U58" s="5"/>
    </row>
    <row r="59" spans="1:21" x14ac:dyDescent="0.3">
      <c r="A59" s="1"/>
      <c r="B59" s="34"/>
      <c r="C59" s="23" t="s">
        <v>31</v>
      </c>
      <c r="D59" s="29"/>
      <c r="E59" s="29"/>
      <c r="F59" s="29"/>
      <c r="G59" s="29"/>
      <c r="H59" s="29"/>
      <c r="I59" s="109"/>
      <c r="J59" s="20"/>
      <c r="K59" s="102"/>
    </row>
    <row r="60" spans="1:21" ht="18" customHeight="1" x14ac:dyDescent="0.3">
      <c r="A60" s="1"/>
      <c r="B60" s="34">
        <v>17</v>
      </c>
      <c r="C60" s="21" t="s">
        <v>32</v>
      </c>
      <c r="D60" s="121">
        <f>USGS!D60+BoR!D60+BOEM!D60+FWS!D60+NPS!D60+BLM!D60</f>
        <v>103963</v>
      </c>
      <c r="E60" s="109">
        <f>USGS!E60+BoR!E60+BOEM!E60+FWS!E60+NPS!E60+BLM!E60</f>
        <v>64651</v>
      </c>
      <c r="F60" s="109">
        <f>USGS!F60+BoR!F60+BOEM!F60+FWS!F60+NPS!F60+BLM!F60</f>
        <v>96250</v>
      </c>
      <c r="G60" s="109">
        <f>USGS!G60+BoR!G60+BOEM!G60+FWS!G60+NPS!G60+BLM!G60</f>
        <v>58248</v>
      </c>
      <c r="H60" s="109">
        <f>USGS!H60+BoR!H60+BOEM!H60+FWS!H60+NPS!H60+BLM!H60</f>
        <v>105580</v>
      </c>
      <c r="I60" s="109">
        <f>USGS!I60+BoR!I60+BOEM!I60+FWS!I60+NPS!I60+BLM!I60</f>
        <v>81997</v>
      </c>
      <c r="J60" s="109">
        <f>USGS!J60+BoR!J60+BOEM!J60+FWS!J60+NPS!J60+BLM!J60</f>
        <v>50090</v>
      </c>
      <c r="K60" s="109">
        <f>USGS!K60+BoR!K60+BOEM!K60+FWS!K60+NPS!K60+BLM!K60</f>
        <v>50925</v>
      </c>
    </row>
    <row r="61" spans="1:21" ht="18" customHeight="1" x14ac:dyDescent="0.3">
      <c r="A61" s="1"/>
      <c r="B61" s="34"/>
      <c r="C61" s="21" t="s">
        <v>69</v>
      </c>
      <c r="D61" s="109">
        <f>USGS!D61+BoR!D61+BOEM!D61+FWS!D61+NPS!D61+BLM!D61</f>
        <v>110678</v>
      </c>
      <c r="E61" s="109">
        <f>USGS!E61+BoR!E61+BOEM!E61+FWS!E61+NPS!E61+BLM!E61</f>
        <v>71450</v>
      </c>
      <c r="F61" s="109">
        <f>USGS!F61+BoR!F61+BOEM!F61+FWS!F61+NPS!F61+BLM!F61</f>
        <v>91813</v>
      </c>
      <c r="G61" s="109">
        <f>USGS!G61+BoR!G61+BOEM!G61+FWS!G61+NPS!G61+BLM!G61</f>
        <v>55690</v>
      </c>
      <c r="H61" s="109">
        <f>USGS!H61+BoR!H61+BOEM!H61+FWS!H61+NPS!H61+BLM!H61</f>
        <v>97198</v>
      </c>
      <c r="I61" s="109">
        <f>USGS!I61+BoR!I61+BOEM!I61+FWS!I61+NPS!I61+BLM!I61</f>
        <v>81559</v>
      </c>
      <c r="J61" s="109">
        <f>USGS!J61+BoR!J61+BOEM!J61+FWS!J61+NPS!J61+BLM!J61</f>
        <v>48990</v>
      </c>
      <c r="K61" s="109">
        <f>USGS!K61+BoR!K61+BOEM!K61+FWS!K61+NPS!K61+BLM!K61</f>
        <v>43190</v>
      </c>
    </row>
    <row r="62" spans="1:21" ht="31.2" x14ac:dyDescent="0.3">
      <c r="A62" s="1"/>
      <c r="B62" s="34">
        <v>18</v>
      </c>
      <c r="C62" s="21" t="s">
        <v>33</v>
      </c>
      <c r="D62" s="20"/>
      <c r="E62" s="20"/>
      <c r="F62" s="20"/>
      <c r="G62" s="20"/>
      <c r="H62" s="20"/>
      <c r="I62" s="102"/>
      <c r="J62" s="20"/>
      <c r="K62" s="108">
        <v>0.62</v>
      </c>
    </row>
    <row r="63" spans="1:21" ht="34.200000000000003" customHeight="1" x14ac:dyDescent="0.3">
      <c r="A63" s="1"/>
      <c r="B63" s="34">
        <v>19</v>
      </c>
      <c r="C63" s="21" t="s">
        <v>34</v>
      </c>
      <c r="D63" s="20"/>
      <c r="E63" s="20"/>
      <c r="F63" s="20"/>
      <c r="G63" s="20"/>
      <c r="H63" s="20"/>
      <c r="I63" s="102"/>
      <c r="J63" s="20"/>
      <c r="K63" s="108">
        <v>0.38</v>
      </c>
    </row>
    <row r="64" spans="1:21" ht="19.2" customHeight="1" x14ac:dyDescent="0.3">
      <c r="A64" s="1"/>
      <c r="B64" s="34"/>
      <c r="C64" s="21"/>
      <c r="D64" s="20"/>
      <c r="E64" s="20"/>
      <c r="F64" s="20"/>
      <c r="G64" s="20"/>
      <c r="H64" s="20"/>
      <c r="I64" s="102"/>
      <c r="J64" s="20"/>
      <c r="K64" s="102"/>
    </row>
    <row r="65" spans="1:11" x14ac:dyDescent="0.3">
      <c r="A65" s="1"/>
      <c r="B65" s="34"/>
      <c r="C65" s="21"/>
      <c r="D65" s="20"/>
      <c r="E65" s="20"/>
      <c r="F65" s="20"/>
      <c r="G65" s="20"/>
      <c r="H65" s="20"/>
      <c r="I65" s="102"/>
      <c r="J65" s="20"/>
      <c r="K65" s="102"/>
    </row>
    <row r="66" spans="1:11" x14ac:dyDescent="0.3">
      <c r="A66" s="1"/>
      <c r="B66" s="34">
        <v>20</v>
      </c>
      <c r="C66" s="21" t="s">
        <v>17</v>
      </c>
      <c r="D66" s="20"/>
      <c r="E66" s="20"/>
      <c r="F66" s="20"/>
      <c r="G66" s="20"/>
      <c r="H66" s="20"/>
      <c r="I66" s="102"/>
      <c r="J66" s="20"/>
      <c r="K66" s="102"/>
    </row>
    <row r="67" spans="1:11" x14ac:dyDescent="0.3">
      <c r="A67" s="1"/>
      <c r="B67" s="256"/>
      <c r="C67" s="256"/>
      <c r="D67" s="256"/>
      <c r="E67" s="256"/>
      <c r="F67" s="256"/>
      <c r="G67" s="256"/>
      <c r="H67" s="256"/>
      <c r="I67" s="151"/>
      <c r="J67" s="20"/>
      <c r="K67" s="102"/>
    </row>
    <row r="68" spans="1:11" ht="40.200000000000003" customHeight="1" x14ac:dyDescent="0.3">
      <c r="A68" s="1"/>
      <c r="B68" s="253" t="s">
        <v>19</v>
      </c>
      <c r="C68" s="253"/>
      <c r="D68" s="253"/>
      <c r="E68" s="253"/>
      <c r="F68" s="253"/>
      <c r="G68" s="253"/>
      <c r="H68" s="253"/>
      <c r="I68" s="253"/>
      <c r="J68" s="254"/>
      <c r="K68" s="1"/>
    </row>
    <row r="69" spans="1:11" x14ac:dyDescent="0.3">
      <c r="A69" s="1"/>
      <c r="B69" s="7"/>
      <c r="C69" s="7"/>
      <c r="D69" s="7"/>
      <c r="E69" s="7"/>
      <c r="F69" s="7"/>
      <c r="G69" s="7"/>
      <c r="H69" s="7"/>
      <c r="I69" s="92"/>
      <c r="J69" s="26"/>
      <c r="K69" s="90"/>
    </row>
    <row r="70" spans="1:11" x14ac:dyDescent="0.3">
      <c r="A70" s="1"/>
      <c r="B70" s="255" t="s">
        <v>39</v>
      </c>
      <c r="C70" s="255"/>
      <c r="D70" s="255"/>
      <c r="E70" s="255"/>
      <c r="F70" s="255"/>
      <c r="G70" s="255"/>
      <c r="H70" s="255"/>
      <c r="I70" s="149"/>
      <c r="J70" s="26"/>
      <c r="K70" s="90"/>
    </row>
    <row r="71" spans="1:11" ht="37.950000000000003" customHeight="1" x14ac:dyDescent="0.3">
      <c r="A71" s="1"/>
      <c r="B71" s="55"/>
      <c r="C71" s="56"/>
      <c r="D71" s="54" t="s">
        <v>61</v>
      </c>
      <c r="E71" s="54" t="s">
        <v>60</v>
      </c>
      <c r="F71" s="54" t="s">
        <v>59</v>
      </c>
      <c r="G71" s="54" t="s">
        <v>58</v>
      </c>
      <c r="H71" s="54" t="s">
        <v>57</v>
      </c>
      <c r="I71" s="129" t="s">
        <v>62</v>
      </c>
      <c r="J71" s="129" t="s">
        <v>78</v>
      </c>
      <c r="K71" s="129" t="s">
        <v>102</v>
      </c>
    </row>
    <row r="72" spans="1:11" x14ac:dyDescent="0.3">
      <c r="A72" s="1"/>
      <c r="B72" s="34"/>
      <c r="C72" s="19" t="s">
        <v>21</v>
      </c>
      <c r="D72" s="20"/>
      <c r="E72" s="20"/>
      <c r="F72" s="20"/>
      <c r="G72" s="20"/>
      <c r="H72" s="20"/>
      <c r="I72" s="102"/>
      <c r="J72" s="20"/>
      <c r="K72" s="102"/>
    </row>
    <row r="73" spans="1:11" x14ac:dyDescent="0.3">
      <c r="A73" s="1"/>
      <c r="B73" s="34">
        <v>21</v>
      </c>
      <c r="C73" s="218" t="s">
        <v>36</v>
      </c>
      <c r="D73" s="219">
        <f>USGS!D73+BoR!D73+BOEM!D73+FWS!D73+NPS!D73+BLM!D73</f>
        <v>351</v>
      </c>
      <c r="E73" s="219">
        <f>USGS!E73+BoR!E73+BOEM!E73+FWS!E73+NPS!E73+BLM!E73</f>
        <v>379</v>
      </c>
      <c r="F73" s="219">
        <f>USGS!F73+BoR!F73+BOEM!F73+FWS!F73+NPS!F73+BLM!F73</f>
        <v>476</v>
      </c>
      <c r="G73" s="219">
        <f>USGS!G73+BoR!G73+BOEM!G73+FWS!G73+NPS!G73+BLM!G73</f>
        <v>601</v>
      </c>
      <c r="H73" s="219">
        <f>USGS!H73+BoR!H73+BOEM!H73+FWS!H73+NPS!H73+BLM!H73</f>
        <v>826</v>
      </c>
      <c r="I73" s="219">
        <f>USGS!I73+BoR!I73+BOEM!I73+FWS!I73+NPS!I73+BLM!I73</f>
        <v>873</v>
      </c>
      <c r="J73" s="219">
        <f>USGS!J73+BoR!J73+BOEM!J73+FWS!J73+NPS!J73+BLM!J73-2</f>
        <v>841</v>
      </c>
      <c r="K73" s="219">
        <f>USGS!K73+BoR!K73+BOEM!K73+FWS!K73+NPS!K73+BLM!K73-2</f>
        <v>740</v>
      </c>
    </row>
    <row r="74" spans="1:11" x14ac:dyDescent="0.3">
      <c r="A74" s="1"/>
      <c r="B74" s="34">
        <v>22</v>
      </c>
      <c r="C74" s="218" t="s">
        <v>37</v>
      </c>
      <c r="D74" s="219">
        <f>USGS!D74+BoR!D74+BOEM!D74+FWS!D74+NPS!D74+BLM!D74</f>
        <v>295</v>
      </c>
      <c r="E74" s="219">
        <f>USGS!E74+BoR!E74+BOEM!E74+FWS!E74+NPS!E74+BLM!E74</f>
        <v>284</v>
      </c>
      <c r="F74" s="219">
        <f>USGS!F74+BoR!F74+BOEM!F74+FWS!F74+NPS!F74+BLM!F74</f>
        <v>376</v>
      </c>
      <c r="G74" s="219">
        <f>USGS!G74+BoR!G74+BOEM!G74+FWS!G74+NPS!G74+BLM!G74</f>
        <v>423</v>
      </c>
      <c r="H74" s="219">
        <f>USGS!H74+BoR!H74+BOEM!H74+FWS!H74+NPS!H74+BLM!H74</f>
        <v>586</v>
      </c>
      <c r="I74" s="219">
        <f>USGS!I74+BoR!I74+BOEM!I74+FWS!I74+NPS!I74+BLM!I74</f>
        <v>511</v>
      </c>
      <c r="J74" s="219">
        <f>USGS!J74+BoR!J74+BOEM!J74+FWS!J74+NPS!J74+BLM!J74-2</f>
        <v>477</v>
      </c>
      <c r="K74" s="219">
        <f>USGS!K74+BoR!K74+BOEM!K74+FWS!K74+NPS!K74+BLM!K74</f>
        <v>422</v>
      </c>
    </row>
    <row r="75" spans="1:11" x14ac:dyDescent="0.3">
      <c r="A75" s="1"/>
      <c r="B75" s="34">
        <v>23</v>
      </c>
      <c r="C75" s="21" t="s">
        <v>40</v>
      </c>
      <c r="D75" s="20"/>
      <c r="E75" s="20"/>
      <c r="F75" s="20"/>
      <c r="G75" s="20"/>
      <c r="H75" s="20"/>
      <c r="I75" s="102"/>
      <c r="J75" s="102"/>
      <c r="K75" s="102"/>
    </row>
    <row r="76" spans="1:11" x14ac:dyDescent="0.3">
      <c r="A76" s="1"/>
      <c r="B76" s="34">
        <v>24</v>
      </c>
      <c r="C76" s="20" t="s">
        <v>0</v>
      </c>
      <c r="D76" s="20"/>
      <c r="E76" s="20"/>
      <c r="F76" s="20"/>
      <c r="G76" s="20"/>
      <c r="H76" s="20"/>
      <c r="I76" s="102"/>
      <c r="J76" s="102"/>
      <c r="K76" s="102"/>
    </row>
    <row r="77" spans="1:11" x14ac:dyDescent="0.3">
      <c r="A77" s="1"/>
      <c r="B77" s="34"/>
      <c r="C77" s="21"/>
      <c r="D77" s="20"/>
      <c r="E77" s="20"/>
      <c r="F77" s="20"/>
      <c r="G77" s="20"/>
      <c r="H77" s="20"/>
      <c r="I77" s="102"/>
      <c r="J77" s="102"/>
      <c r="K77" s="102"/>
    </row>
    <row r="78" spans="1:11" x14ac:dyDescent="0.3">
      <c r="A78" s="1"/>
      <c r="B78" s="34"/>
      <c r="C78" s="19" t="s">
        <v>45</v>
      </c>
      <c r="D78" s="20"/>
      <c r="E78" s="20"/>
      <c r="F78" s="20"/>
      <c r="G78" s="20"/>
      <c r="H78" s="20"/>
      <c r="I78" s="102"/>
      <c r="J78" s="102"/>
      <c r="K78" s="102"/>
    </row>
    <row r="79" spans="1:11" x14ac:dyDescent="0.3">
      <c r="A79" s="1"/>
      <c r="B79" s="34">
        <v>25</v>
      </c>
      <c r="C79" s="218" t="s">
        <v>38</v>
      </c>
      <c r="D79" s="219">
        <f>USGS!D79+BoR!D79+BOEM!D79+FWS!D79+NPS!D79+BLM!D79</f>
        <v>22</v>
      </c>
      <c r="E79" s="219">
        <f>USGS!E79+BoR!E79+BOEM!E79+FWS!E79+NPS!E79+BLM!E79</f>
        <v>28</v>
      </c>
      <c r="F79" s="219">
        <f>USGS!F79+BoR!F79+BOEM!F79+FWS!F79+NPS!F79+BLM!F79</f>
        <v>21</v>
      </c>
      <c r="G79" s="219">
        <f>USGS!G79+BoR!G79+BOEM!G79+FWS!G79+NPS!G79+BLM!G79</f>
        <v>35</v>
      </c>
      <c r="H79" s="219">
        <f>USGS!H79+BoR!H79+BOEM!H79+FWS!H79+NPS!H79+BLM!H79</f>
        <v>38</v>
      </c>
      <c r="I79" s="219">
        <f>USGS!I79+BoR!I79+BOEM!I79+FWS!I79+NPS!I79+BLM!I79</f>
        <v>37</v>
      </c>
      <c r="J79" s="219">
        <f>USGS!J79+BoR!J79+BOEM!J79+FWS!J79+NPS!J79+BLM!J79-2</f>
        <v>58</v>
      </c>
      <c r="K79" s="219">
        <f>USGS!K79+BoR!K79+BOEM!K79+FWS!K79+NPS!K79+BLM!K79-2</f>
        <v>53</v>
      </c>
    </row>
    <row r="80" spans="1:11" x14ac:dyDescent="0.3">
      <c r="A80" s="1"/>
      <c r="B80" s="34">
        <v>26</v>
      </c>
      <c r="C80" s="218" t="s">
        <v>1</v>
      </c>
      <c r="D80" s="219">
        <f>USGS!D80+BoR!D80+BOEM!D80+FWS!D80+NPS!D80+BLM!D80</f>
        <v>13</v>
      </c>
      <c r="E80" s="219">
        <f>USGS!E80+BoR!E80+BOEM!E80+FWS!E80+NPS!E80+BLM!E80</f>
        <v>5</v>
      </c>
      <c r="F80" s="219">
        <f>USGS!F80+BoR!F80+BOEM!F80+FWS!F80+NPS!F80+BLM!F80</f>
        <v>2</v>
      </c>
      <c r="G80" s="219">
        <f>USGS!G80+BoR!G80+BOEM!G80+FWS!G80+NPS!G80+BLM!G80</f>
        <v>11</v>
      </c>
      <c r="H80" s="219">
        <f>USGS!H80+BoR!H80+BOEM!H80+FWS!H80+NPS!H80+BLM!H80</f>
        <v>12</v>
      </c>
      <c r="I80" s="219">
        <f>USGS!I80+BoR!I80+BOEM!I80+FWS!I80+NPS!I80+BLM!I80</f>
        <v>9</v>
      </c>
      <c r="J80" s="219">
        <f>USGS!J80+BoR!J80+BOEM!J80+FWS!J80+NPS!J80+BLM!J80-2</f>
        <v>13</v>
      </c>
      <c r="K80" s="219">
        <f>USGS!K80+BoR!K80+BOEM!K80+FWS!K80+NPS!K80+BLM!K80</f>
        <v>5</v>
      </c>
    </row>
    <row r="81" spans="1:13" x14ac:dyDescent="0.3">
      <c r="A81" s="1"/>
      <c r="B81" s="34"/>
      <c r="C81" s="23"/>
      <c r="D81" s="20"/>
      <c r="E81" s="20"/>
      <c r="F81" s="20"/>
      <c r="G81" s="20"/>
      <c r="H81" s="20"/>
      <c r="I81" s="102"/>
      <c r="J81" s="102"/>
      <c r="K81" s="102"/>
    </row>
    <row r="82" spans="1:13" x14ac:dyDescent="0.3">
      <c r="A82" s="1"/>
      <c r="B82" s="34"/>
      <c r="C82" s="19" t="s">
        <v>2</v>
      </c>
      <c r="D82" s="20"/>
      <c r="E82" s="20"/>
      <c r="F82" s="20"/>
      <c r="G82" s="20"/>
      <c r="H82" s="20"/>
      <c r="I82" s="102"/>
      <c r="J82" s="102"/>
      <c r="K82" s="102"/>
    </row>
    <row r="83" spans="1:13" x14ac:dyDescent="0.3">
      <c r="A83" s="1"/>
      <c r="B83" s="34">
        <v>27</v>
      </c>
      <c r="C83" s="218" t="s">
        <v>3</v>
      </c>
      <c r="D83" s="219">
        <f>USGS!D83+BoR!D83+BOEM!D83+FWS!D83+NPS!D83+BLM!D83</f>
        <v>327</v>
      </c>
      <c r="E83" s="219">
        <f>USGS!E83+BoR!E83+BOEM!E83+FWS!E83+NPS!E83+BLM!E83</f>
        <v>351</v>
      </c>
      <c r="F83" s="219">
        <f>USGS!F83+BoR!F83+BOEM!F83+FWS!F83+NPS!F83+BLM!F83</f>
        <v>455</v>
      </c>
      <c r="G83" s="219">
        <f>USGS!G83+BoR!G83+BOEM!G83+FWS!G83+NPS!G83+BLM!G83</f>
        <v>566</v>
      </c>
      <c r="H83" s="219">
        <f>USGS!H83+BoR!H83+BOEM!H83+FWS!H83+NPS!H83+BLM!H83</f>
        <v>787</v>
      </c>
      <c r="I83" s="219">
        <f>USGS!I83+BoR!I83+BOEM!I83+FWS!I83+NPS!I83+BLM!I83</f>
        <v>836</v>
      </c>
      <c r="J83" s="219">
        <f>USGS!J83+BoR!J83+BOEM!J83+FWS!J83+NPS!J83+BLM!J83</f>
        <v>783</v>
      </c>
      <c r="K83" s="219">
        <f>USGS!K83+BoR!K83+BOEM!K83+FWS!K83+NPS!K83+BLM!K83</f>
        <v>687</v>
      </c>
    </row>
    <row r="84" spans="1:13" x14ac:dyDescent="0.3">
      <c r="A84" s="1"/>
      <c r="B84" s="34">
        <v>28</v>
      </c>
      <c r="C84" s="218" t="s">
        <v>4</v>
      </c>
      <c r="D84" s="219">
        <f>USGS!D84+BoR!D84+BOEM!D84+FWS!D84+NPS!D84+BLM!D84</f>
        <v>282</v>
      </c>
      <c r="E84" s="219">
        <f>USGS!E84+BoR!E84+BOEM!E84+FWS!E84+NPS!E84+BLM!E84</f>
        <v>279</v>
      </c>
      <c r="F84" s="219">
        <f>USGS!F84+BoR!F84+BOEM!F84+FWS!F84+NPS!F84+BLM!F84</f>
        <v>378</v>
      </c>
      <c r="G84" s="219">
        <f>USGS!G84+BoR!G84+BOEM!G84+FWS!G84+NPS!G84+BLM!G84</f>
        <v>411</v>
      </c>
      <c r="H84" s="219">
        <f>USGS!H84+BoR!H84+BOEM!H84+FWS!H84+NPS!H84+BLM!H84</f>
        <v>574</v>
      </c>
      <c r="I84" s="219">
        <f>USGS!I84+BoR!I84+BOEM!I84+FWS!I84+NPS!I84+BLM!I84</f>
        <v>505</v>
      </c>
      <c r="J84" s="219">
        <f>USGS!J84+BoR!J84+BOEM!J84+FWS!J84+NPS!J84+BLM!J84</f>
        <v>466</v>
      </c>
      <c r="K84" s="219">
        <f>USGS!K84+BoR!K84+BOEM!K84+FWS!K84+NPS!K84+BLM!K84</f>
        <v>418</v>
      </c>
    </row>
    <row r="85" spans="1:13" x14ac:dyDescent="0.3">
      <c r="A85" s="1"/>
      <c r="B85" s="34"/>
      <c r="C85" s="21"/>
      <c r="D85" s="20"/>
      <c r="E85" s="20"/>
      <c r="F85" s="20"/>
      <c r="G85" s="20"/>
      <c r="H85" s="20"/>
      <c r="I85" s="102"/>
      <c r="J85" s="102"/>
      <c r="K85" s="102"/>
    </row>
    <row r="86" spans="1:13" x14ac:dyDescent="0.3">
      <c r="A86" s="1"/>
      <c r="B86" s="34"/>
      <c r="C86" s="19" t="s">
        <v>63</v>
      </c>
      <c r="D86" s="20"/>
      <c r="E86" s="20"/>
      <c r="F86" s="20"/>
      <c r="G86" s="20"/>
      <c r="H86" s="20"/>
      <c r="I86" s="102"/>
      <c r="J86" s="102"/>
      <c r="K86" s="102"/>
    </row>
    <row r="87" spans="1:13" x14ac:dyDescent="0.3">
      <c r="A87" s="1"/>
      <c r="B87" s="34"/>
      <c r="C87" s="218" t="s">
        <v>64</v>
      </c>
      <c r="D87" s="219">
        <f>USGS!D87+BoR!D87+BOEM!D87+FWS!D87+NPS!D87+BLM!D87</f>
        <v>209</v>
      </c>
      <c r="E87" s="219">
        <f>USGS!E87+BoR!E87+BOEM!E87+FWS!E87+NPS!E87+BLM!E87</f>
        <v>283</v>
      </c>
      <c r="F87" s="219">
        <f>USGS!F87+BoR!F87+BOEM!F87+FWS!F87+NPS!F87+BLM!F87</f>
        <v>322</v>
      </c>
      <c r="G87" s="219">
        <f>USGS!G87+BoR!G87+BOEM!G87+FWS!G87+NPS!G87+BLM!G87</f>
        <v>292</v>
      </c>
      <c r="H87" s="219">
        <f>USGS!H87+BoR!H87+BOEM!H87+FWS!H87+NPS!H87+BLM!H87</f>
        <v>318</v>
      </c>
      <c r="I87" s="219">
        <f>USGS!I87+BoR!I87+BOEM!I87+FWS!I87+NPS!I87+BLM!I87</f>
        <v>319</v>
      </c>
      <c r="J87" s="219">
        <f>USGS!J87+BoR!J87+BOEM!J87+FWS!J87+NPS!J87+BLM!J87</f>
        <v>247</v>
      </c>
      <c r="K87" s="219">
        <f>USGS!K87+BoR!K87+BOEM!K87+FWS!K87+NPS!K87+BLM!K87</f>
        <v>249</v>
      </c>
    </row>
    <row r="88" spans="1:13" x14ac:dyDescent="0.3">
      <c r="A88" s="1"/>
      <c r="B88" s="34"/>
      <c r="C88" s="220" t="s">
        <v>65</v>
      </c>
      <c r="D88" s="219">
        <f>USGS!D88+BoR!D88+BOEM!D88+FWS!D88+NPS!D88+BLM!D88</f>
        <v>155</v>
      </c>
      <c r="E88" s="219">
        <f>USGS!E88+BoR!E88+BOEM!E88+FWS!E88+NPS!E88+BLM!E88</f>
        <v>165</v>
      </c>
      <c r="F88" s="219">
        <f>USGS!F88+BoR!F88+BOEM!F88+FWS!F88+NPS!F88+BLM!F88</f>
        <v>137</v>
      </c>
      <c r="G88" s="219">
        <f>USGS!G88+BoR!G88+BOEM!G88+FWS!G88+NPS!G88+BLM!G88</f>
        <v>112</v>
      </c>
      <c r="H88" s="219">
        <f>USGS!H88+BoR!H88+BOEM!H88+FWS!H88+NPS!H88+BLM!H88</f>
        <v>121</v>
      </c>
      <c r="I88" s="219">
        <f>USGS!I88+BoR!I88+BOEM!I88+FWS!I88+NPS!I88+BLM!I88</f>
        <v>126</v>
      </c>
      <c r="J88" s="219">
        <f>USGS!J88+BoR!J88+BOEM!J88+FWS!J88+NPS!J88+BLM!J88</f>
        <v>89</v>
      </c>
      <c r="K88" s="219">
        <f>USGS!K88+BoR!K88+BOEM!K88+FWS!K88+NPS!K88+BLM!K88</f>
        <v>117</v>
      </c>
      <c r="M88" s="82"/>
    </row>
    <row r="89" spans="1:13" x14ac:dyDescent="0.3">
      <c r="A89" s="1"/>
      <c r="B89" s="256"/>
      <c r="C89" s="256"/>
      <c r="D89" s="256"/>
      <c r="E89" s="256"/>
      <c r="F89" s="256"/>
      <c r="G89" s="256"/>
      <c r="H89" s="256"/>
      <c r="I89" s="151"/>
      <c r="J89" s="20"/>
      <c r="K89" s="102"/>
    </row>
    <row r="90" spans="1:13" ht="28.2" customHeight="1" x14ac:dyDescent="0.3">
      <c r="A90" s="1"/>
      <c r="B90" s="253" t="s">
        <v>22</v>
      </c>
      <c r="C90" s="253"/>
      <c r="D90" s="253"/>
      <c r="E90" s="253"/>
      <c r="F90" s="253"/>
      <c r="G90" s="253"/>
      <c r="H90" s="253"/>
      <c r="I90" s="253"/>
      <c r="J90" s="254"/>
      <c r="K90" s="1"/>
    </row>
    <row r="91" spans="1:13" x14ac:dyDescent="0.3">
      <c r="J91" s="26"/>
      <c r="K91" s="90"/>
    </row>
    <row r="92" spans="1:13" x14ac:dyDescent="0.3">
      <c r="A92" s="1"/>
      <c r="B92" s="255" t="s">
        <v>41</v>
      </c>
      <c r="C92" s="255"/>
      <c r="D92" s="255"/>
      <c r="E92" s="255"/>
      <c r="F92" s="255"/>
      <c r="G92" s="255"/>
      <c r="H92" s="255"/>
      <c r="I92" s="149"/>
      <c r="J92" s="26"/>
      <c r="K92" s="90"/>
    </row>
    <row r="93" spans="1:13" ht="28.2" customHeight="1" x14ac:dyDescent="0.3">
      <c r="A93" s="1"/>
      <c r="B93" s="55"/>
      <c r="C93" s="56"/>
      <c r="D93" s="54" t="s">
        <v>61</v>
      </c>
      <c r="E93" s="54" t="s">
        <v>60</v>
      </c>
      <c r="F93" s="54" t="s">
        <v>59</v>
      </c>
      <c r="G93" s="54" t="s">
        <v>58</v>
      </c>
      <c r="H93" s="54" t="s">
        <v>57</v>
      </c>
      <c r="I93" s="129" t="s">
        <v>62</v>
      </c>
      <c r="J93" s="129" t="s">
        <v>78</v>
      </c>
      <c r="K93" s="129" t="s">
        <v>102</v>
      </c>
    </row>
    <row r="94" spans="1:13" x14ac:dyDescent="0.3">
      <c r="A94" s="1"/>
      <c r="B94" s="34"/>
      <c r="C94" s="19"/>
      <c r="D94" s="20"/>
      <c r="E94" s="20"/>
      <c r="F94" s="20"/>
      <c r="G94" s="20"/>
      <c r="H94" s="20"/>
      <c r="I94" s="102"/>
      <c r="J94" s="20"/>
      <c r="K94" s="102"/>
    </row>
    <row r="95" spans="1:13" x14ac:dyDescent="0.3">
      <c r="A95" s="1"/>
      <c r="B95" s="34"/>
      <c r="C95" s="27" t="s">
        <v>35</v>
      </c>
      <c r="D95" s="20"/>
      <c r="E95" s="20"/>
      <c r="F95" s="20"/>
      <c r="G95" s="20"/>
      <c r="H95" s="20"/>
      <c r="I95" s="102"/>
      <c r="J95" s="20"/>
      <c r="K95" s="102"/>
    </row>
    <row r="96" spans="1:13" x14ac:dyDescent="0.3">
      <c r="A96" s="1"/>
      <c r="B96" s="34"/>
      <c r="C96" s="21"/>
      <c r="D96" s="20"/>
      <c r="E96" s="20"/>
      <c r="F96" s="20"/>
      <c r="G96" s="20"/>
      <c r="H96" s="20"/>
      <c r="I96" s="102"/>
      <c r="J96" s="20"/>
      <c r="K96" s="102"/>
    </row>
    <row r="97" spans="1:11" x14ac:dyDescent="0.3">
      <c r="A97" s="1"/>
      <c r="B97" s="34"/>
      <c r="C97" s="21"/>
      <c r="D97" s="20"/>
      <c r="E97" s="20"/>
      <c r="F97" s="20"/>
      <c r="G97" s="20"/>
      <c r="H97" s="20"/>
      <c r="I97" s="102"/>
      <c r="J97" s="20"/>
      <c r="K97" s="102"/>
    </row>
    <row r="98" spans="1:11" x14ac:dyDescent="0.3">
      <c r="J98" s="26"/>
      <c r="K98" s="90"/>
    </row>
    <row r="99" spans="1:11" x14ac:dyDescent="0.3">
      <c r="A99" s="1"/>
      <c r="J99" s="26"/>
      <c r="K99" s="90"/>
    </row>
    <row r="100" spans="1:11" x14ac:dyDescent="0.3">
      <c r="A100" s="1"/>
      <c r="B100" s="255" t="s">
        <v>56</v>
      </c>
      <c r="C100" s="258"/>
      <c r="D100" s="258"/>
      <c r="E100" s="258"/>
      <c r="F100" s="258"/>
      <c r="G100" s="258"/>
      <c r="H100" s="258"/>
      <c r="I100" s="150"/>
      <c r="J100" s="26"/>
      <c r="K100" s="90"/>
    </row>
    <row r="101" spans="1:11" ht="34.950000000000003" customHeight="1" x14ac:dyDescent="0.3">
      <c r="A101" s="1"/>
      <c r="B101" s="49"/>
      <c r="C101" s="57" t="s">
        <v>49</v>
      </c>
      <c r="D101" s="54" t="s">
        <v>61</v>
      </c>
      <c r="E101" s="54" t="s">
        <v>60</v>
      </c>
      <c r="F101" s="54" t="s">
        <v>59</v>
      </c>
      <c r="G101" s="54" t="s">
        <v>58</v>
      </c>
      <c r="H101" s="54" t="s">
        <v>57</v>
      </c>
      <c r="I101" s="129" t="s">
        <v>62</v>
      </c>
      <c r="J101" s="129" t="s">
        <v>78</v>
      </c>
      <c r="K101" s="129" t="s">
        <v>102</v>
      </c>
    </row>
    <row r="102" spans="1:11" x14ac:dyDescent="0.3">
      <c r="A102" s="1"/>
      <c r="B102" s="43"/>
      <c r="C102" s="222" t="s">
        <v>50</v>
      </c>
      <c r="D102" s="219">
        <f>USGS!D102+BoR!D102+BOEM!D102+FWS!D102+NPS!D102+BLM!D102</f>
        <v>25</v>
      </c>
      <c r="E102" s="219">
        <f>USGS!E102+BoR!E102+BOEM!E102+FWS!E102+NPS!E102+BLM!E102</f>
        <v>26</v>
      </c>
      <c r="F102" s="219">
        <f>USGS!F102+BoR!F102+BOEM!F102+FWS!F102+NPS!F102+BLM!F102</f>
        <v>20</v>
      </c>
      <c r="G102" s="219">
        <f>USGS!G102+BoR!G102+BOEM!G102+FWS!G102+NPS!G102+BLM!G102</f>
        <v>18</v>
      </c>
      <c r="H102" s="219">
        <f>USGS!H102+BoR!H102+BOEM!H102+FWS!H102+NPS!H102+BLM!H102</f>
        <v>20</v>
      </c>
      <c r="I102" s="219">
        <f>USGS!I102+BoR!I102+BOEM!I102+FWS!I102+NPS!I102+BLM!I102</f>
        <v>22</v>
      </c>
      <c r="J102" s="219">
        <f>USGS!J102+BoR!J102+BOEM!J102+FWS!J102+NPS!J102+BLM!J102</f>
        <v>15</v>
      </c>
      <c r="K102" s="219">
        <f>USGS!K102+BoR!K102+BOEM!K102+FWS!K102+NPS!K102+BLM!K102</f>
        <v>17</v>
      </c>
    </row>
    <row r="103" spans="1:11" x14ac:dyDescent="0.3">
      <c r="A103" s="1"/>
      <c r="B103" s="46"/>
      <c r="C103" s="222" t="s">
        <v>51</v>
      </c>
      <c r="D103" s="219">
        <f>USGS!D103+BoR!D103+BOEM!D103+FWS!D103+NPS!D103+BLM!D103</f>
        <v>2</v>
      </c>
      <c r="E103" s="219">
        <f>USGS!E103+BoR!E103+BOEM!E103+FWS!E103+NPS!E103+BLM!E103</f>
        <v>1</v>
      </c>
      <c r="F103" s="219">
        <f>USGS!F103+BoR!F103+BOEM!F103+FWS!F103+NPS!F103+BLM!F103</f>
        <v>3</v>
      </c>
      <c r="G103" s="219">
        <f>USGS!G103+BoR!G103+BOEM!G103+FWS!G103+NPS!G103+BLM!G103</f>
        <v>0</v>
      </c>
      <c r="H103" s="219">
        <f>USGS!H103+BoR!H103+BOEM!H103+FWS!H103+NPS!H103+BLM!H103</f>
        <v>3</v>
      </c>
      <c r="I103" s="219">
        <f>USGS!I103+BoR!I103+BOEM!I103+FWS!I103+NPS!I103+BLM!I103</f>
        <v>0</v>
      </c>
      <c r="J103" s="219">
        <f>USGS!J103+BoR!J103+BOEM!J103+FWS!J103+NPS!J103+BLM!J103</f>
        <v>0</v>
      </c>
      <c r="K103" s="219">
        <f>USGS!K103+BoR!K103+BOEM!K103+FWS!K103+NPS!K103+BLM!K103</f>
        <v>2</v>
      </c>
    </row>
    <row r="104" spans="1:11" x14ac:dyDescent="0.3">
      <c r="A104" s="1"/>
      <c r="B104" s="47"/>
      <c r="C104" s="44" t="s">
        <v>52</v>
      </c>
      <c r="D104" s="20">
        <f>USGS!D104+BoR!D104+BOEM!D104+FWS!D104+NPS!D104+BLM!D104</f>
        <v>23</v>
      </c>
      <c r="E104" s="20">
        <f>USGS!E104+BoR!E104+BOEM!E104+FWS!E104+NPS!E104+BLM!E104</f>
        <v>24</v>
      </c>
      <c r="F104" s="20">
        <f>USGS!F104+BoR!F104+BOEM!F104+FWS!F104+NPS!F104+BLM!F104</f>
        <v>20</v>
      </c>
      <c r="G104" s="20">
        <f>USGS!G104+BoR!G104+BOEM!G104+FWS!G104+NPS!G104+BLM!G104</f>
        <v>16</v>
      </c>
      <c r="H104" s="20">
        <f>USGS!H104+BoR!H104+BOEM!H104+FWS!H104+NPS!H104+BLM!H104</f>
        <v>18</v>
      </c>
      <c r="I104" s="102">
        <f>USGS!I104+BoR!I104+BOEM!I104+FWS!I104+NPS!I104+BLM!I104</f>
        <v>20</v>
      </c>
      <c r="J104" s="102">
        <f>USGS!J104+BoR!J104+BOEM!J104+FWS!J104+NPS!J104+BLM!J104</f>
        <v>13</v>
      </c>
      <c r="K104" s="102">
        <f>USGS!K104+BoR!K104+BOEM!K104+FWS!K104+NPS!K104+BLM!K104</f>
        <v>15</v>
      </c>
    </row>
    <row r="105" spans="1:11" x14ac:dyDescent="0.3">
      <c r="A105" s="1"/>
      <c r="B105" s="47"/>
      <c r="C105" s="44" t="s">
        <v>53</v>
      </c>
      <c r="D105" s="20">
        <f>USGS!D105+BoR!D105+BOEM!D105+FWS!D105+NPS!D105+BLM!D105</f>
        <v>2</v>
      </c>
      <c r="E105" s="20">
        <f>USGS!E105+BoR!E105+BOEM!E105+FWS!E105+NPS!E105+BLM!E105</f>
        <v>1</v>
      </c>
      <c r="F105" s="32">
        <f>USGS!F105+BoR!F105+BOEM!F105+FWS!F105+NPS!F105+BLM!F105</f>
        <v>3</v>
      </c>
      <c r="G105" s="20">
        <f>USGS!G105+BoR!G105+BOEM!G105+FWS!G105+NPS!G105+BLM!G105</f>
        <v>0</v>
      </c>
      <c r="H105" s="20">
        <f>USGS!H105+BoR!H105+BOEM!H105+FWS!H105+NPS!H105+BLM!H105</f>
        <v>3</v>
      </c>
      <c r="I105" s="102">
        <f>USGS!I105+BoR!I105+BOEM!I105+FWS!I105+NPS!I105+BLM!I105</f>
        <v>0</v>
      </c>
      <c r="J105" s="102">
        <f>USGS!J105+BoR!J105+BOEM!J105+FWS!J105+NPS!J105+BLM!J105</f>
        <v>0</v>
      </c>
      <c r="K105" s="102">
        <f>USGS!K105+BoR!K105+BOEM!K105+FWS!K105+NPS!K105+BLM!K105</f>
        <v>2</v>
      </c>
    </row>
    <row r="106" spans="1:11" x14ac:dyDescent="0.3">
      <c r="A106" s="1"/>
      <c r="B106" s="49"/>
      <c r="C106" s="223" t="s">
        <v>54</v>
      </c>
      <c r="D106" s="219">
        <f>USGS!D106+BoR!D106+BOEM!D106+FWS!D106+NPS!D106+BLM!D106</f>
        <v>22</v>
      </c>
      <c r="E106" s="219">
        <f>USGS!E106+BoR!E106+BOEM!E106+FWS!E106+NPS!E106+BLM!E106</f>
        <v>22</v>
      </c>
      <c r="F106" s="219">
        <f>USGS!F106+BoR!F106+BOEM!F106+FWS!F106+NPS!F106+BLM!F106</f>
        <v>16</v>
      </c>
      <c r="G106" s="219">
        <f>USGS!G106+BoR!G106+BOEM!G106+FWS!G106+NPS!G106+BLM!G106</f>
        <v>15</v>
      </c>
      <c r="H106" s="219">
        <f>USGS!H106+BoR!H106+BOEM!H106+FWS!H106+NPS!H106+BLM!H106</f>
        <v>18</v>
      </c>
      <c r="I106" s="219">
        <f>USGS!I106+BoR!I106+BOEM!I106+FWS!I106+NPS!I106+BLM!I106</f>
        <v>17</v>
      </c>
      <c r="J106" s="219">
        <f>USGS!J106+BoR!J106+BOEM!J106+FWS!J106+NPS!J106+BLM!J106</f>
        <v>13</v>
      </c>
      <c r="K106" s="219">
        <f>USGS!K106+BoR!K106+BOEM!K106+FWS!K106+NPS!K106+BLM!K106</f>
        <v>13</v>
      </c>
    </row>
    <row r="107" spans="1:11" x14ac:dyDescent="0.3">
      <c r="A107" s="1"/>
      <c r="B107" s="52"/>
      <c r="C107" s="50" t="s">
        <v>55</v>
      </c>
      <c r="D107" s="20">
        <f>USGS!D107+BoR!D107+BOEM!D107+FWS!D107+NPS!D107+BLM!D107</f>
        <v>3</v>
      </c>
      <c r="E107" s="20">
        <f>USGS!E107+BoR!E107+BOEM!E107+FWS!E107+NPS!E107+BLM!E107</f>
        <v>12</v>
      </c>
      <c r="F107" s="20">
        <f>USGS!F107+BoR!F107+BOEM!F107+FWS!F107+NPS!F107+BLM!F107</f>
        <v>4</v>
      </c>
      <c r="G107" s="20">
        <f>USGS!G107+BoR!G107+BOEM!G107+FWS!G107+NPS!G107+BLM!G107</f>
        <v>5</v>
      </c>
      <c r="H107" s="20">
        <f>USGS!H107+BoR!H107+BOEM!H107+FWS!H107+NPS!H107+BLM!H107</f>
        <v>7</v>
      </c>
      <c r="I107" s="102">
        <f>USGS!I107+BoR!I107+BOEM!I107+FWS!I107+NPS!I107+BLM!I107</f>
        <v>8</v>
      </c>
      <c r="J107" s="102">
        <f>USGS!J107+BoR!J107+BOEM!J107+FWS!J107+NPS!J107+BLM!J107</f>
        <v>7</v>
      </c>
      <c r="K107" s="102">
        <f>USGS!K107+BoR!K107+BOEM!K107+FWS!K107+NPS!K107+BLM!K107</f>
        <v>8</v>
      </c>
    </row>
    <row r="108" spans="1:11" x14ac:dyDescent="0.3">
      <c r="B108" s="40"/>
      <c r="C108" s="41"/>
      <c r="D108" s="20"/>
      <c r="E108" s="20"/>
      <c r="F108" s="20"/>
      <c r="G108" s="20"/>
      <c r="H108" s="20"/>
      <c r="I108" s="102"/>
      <c r="J108" s="20"/>
      <c r="K108" s="102"/>
    </row>
  </sheetData>
  <customSheetViews>
    <customSheetView guid="{5FB72AAD-ECEA-4422-8E45-8800DA688AC2}" scale="90" fitToPage="1" topLeftCell="C61">
      <selection activeCell="M62" sqref="M62"/>
      <pageMargins left="0.7" right="0.7" top="0.75" bottom="0.75" header="0.3" footer="0.3"/>
      <pageSetup scale="99" fitToHeight="0" orientation="landscape" r:id="rId1"/>
    </customSheetView>
    <customSheetView guid="{178C8736-A54F-4AD8-89E5-B9B204870C3E}" scale="90" fitToPage="1" topLeftCell="C37">
      <selection activeCell="M62" sqref="M62"/>
      <pageMargins left="0.7" right="0.7" top="0.75" bottom="0.75" header="0.3" footer="0.3"/>
      <pageSetup scale="99" fitToHeight="0" orientation="landscape" r:id="rId2"/>
    </customSheetView>
  </customSheetViews>
  <mergeCells count="16">
    <mergeCell ref="B2:H2"/>
    <mergeCell ref="B3:H3"/>
    <mergeCell ref="B4:H4"/>
    <mergeCell ref="B5:H5"/>
    <mergeCell ref="B7:H7"/>
    <mergeCell ref="B16:J16"/>
    <mergeCell ref="B19:H19"/>
    <mergeCell ref="B35:J35"/>
    <mergeCell ref="B37:H37"/>
    <mergeCell ref="B67:H67"/>
    <mergeCell ref="B100:H100"/>
    <mergeCell ref="B68:J68"/>
    <mergeCell ref="B70:H70"/>
    <mergeCell ref="B89:H89"/>
    <mergeCell ref="B90:J90"/>
    <mergeCell ref="B92:H92"/>
  </mergeCells>
  <pageMargins left="0.7" right="0.7" top="0.75" bottom="0.75" header="0.3" footer="0.3"/>
  <pageSetup scale="99" fitToHeight="0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8"/>
  <sheetViews>
    <sheetView tabSelected="1" topLeftCell="A67" zoomScale="90" zoomScaleNormal="90" workbookViewId="0">
      <selection activeCell="L23" sqref="L23"/>
    </sheetView>
  </sheetViews>
  <sheetFormatPr defaultColWidth="8.6640625" defaultRowHeight="15.6" x14ac:dyDescent="0.3"/>
  <cols>
    <col min="1" max="1" width="8" style="88" bestFit="1" customWidth="1"/>
    <col min="2" max="2" width="4.5546875" style="190" customWidth="1"/>
    <col min="3" max="3" width="50.5546875" style="87" customWidth="1"/>
    <col min="4" max="4" width="12.33203125" style="86" customWidth="1"/>
    <col min="5" max="9" width="9.6640625" style="86" customWidth="1"/>
    <col min="10" max="10" width="11.44140625" style="86" customWidth="1"/>
    <col min="11" max="16384" width="8.6640625" style="86"/>
  </cols>
  <sheetData>
    <row r="1" spans="1:10" x14ac:dyDescent="0.3">
      <c r="A1" s="88" t="s">
        <v>76</v>
      </c>
    </row>
    <row r="2" spans="1:10" x14ac:dyDescent="0.3">
      <c r="B2" s="236" t="s">
        <v>99</v>
      </c>
      <c r="C2" s="236"/>
      <c r="D2" s="236"/>
      <c r="E2" s="236"/>
      <c r="F2" s="236"/>
      <c r="G2" s="236"/>
      <c r="H2" s="236"/>
      <c r="I2" s="190"/>
    </row>
    <row r="3" spans="1:10" x14ac:dyDescent="0.3">
      <c r="B3" s="236" t="s">
        <v>98</v>
      </c>
      <c r="C3" s="236"/>
      <c r="D3" s="236"/>
      <c r="E3" s="236"/>
      <c r="F3" s="236"/>
      <c r="G3" s="236"/>
      <c r="H3" s="236"/>
      <c r="I3" s="190"/>
    </row>
    <row r="4" spans="1:10" x14ac:dyDescent="0.3">
      <c r="B4" s="236" t="s">
        <v>44</v>
      </c>
      <c r="C4" s="236"/>
      <c r="D4" s="236"/>
      <c r="E4" s="236"/>
      <c r="F4" s="236"/>
      <c r="G4" s="236"/>
      <c r="H4" s="236"/>
      <c r="I4" s="190"/>
    </row>
    <row r="5" spans="1:10" x14ac:dyDescent="0.3">
      <c r="B5" s="236"/>
      <c r="C5" s="236"/>
      <c r="D5" s="236"/>
      <c r="E5" s="236"/>
      <c r="F5" s="236"/>
      <c r="G5" s="236"/>
      <c r="H5" s="236"/>
      <c r="I5" s="190"/>
      <c r="J5" s="98"/>
    </row>
    <row r="6" spans="1:10" x14ac:dyDescent="0.3">
      <c r="A6" s="89"/>
      <c r="B6" s="97"/>
      <c r="C6" s="97"/>
      <c r="D6" s="97"/>
      <c r="E6" s="97"/>
      <c r="F6" s="97"/>
      <c r="G6" s="97"/>
      <c r="H6" s="97"/>
      <c r="I6" s="97"/>
    </row>
    <row r="7" spans="1:10" x14ac:dyDescent="0.3">
      <c r="A7" s="89"/>
      <c r="B7" s="257" t="s">
        <v>48</v>
      </c>
      <c r="C7" s="257"/>
      <c r="D7" s="257"/>
      <c r="E7" s="257"/>
      <c r="F7" s="257"/>
      <c r="G7" s="257"/>
      <c r="H7" s="257"/>
      <c r="I7" s="192"/>
    </row>
    <row r="8" spans="1:10" s="100" customFormat="1" ht="30" customHeight="1" x14ac:dyDescent="0.3">
      <c r="A8" s="99"/>
      <c r="B8" s="129"/>
      <c r="C8" s="129"/>
      <c r="D8" s="129" t="s">
        <v>92</v>
      </c>
      <c r="E8" s="129" t="s">
        <v>93</v>
      </c>
      <c r="F8" s="129" t="s">
        <v>100</v>
      </c>
      <c r="G8" s="129" t="s">
        <v>97</v>
      </c>
      <c r="H8" s="129" t="s">
        <v>94</v>
      </c>
      <c r="I8" s="129" t="s">
        <v>95</v>
      </c>
      <c r="J8" s="129" t="s">
        <v>96</v>
      </c>
    </row>
    <row r="9" spans="1:10" x14ac:dyDescent="0.3">
      <c r="B9" s="194"/>
      <c r="C9" s="105" t="s">
        <v>5</v>
      </c>
      <c r="D9" s="102"/>
      <c r="E9" s="102"/>
      <c r="F9" s="102"/>
      <c r="G9" s="102"/>
      <c r="H9" s="102"/>
      <c r="I9" s="102"/>
      <c r="J9" s="102"/>
    </row>
    <row r="10" spans="1:10" x14ac:dyDescent="0.3">
      <c r="B10" s="194">
        <v>1</v>
      </c>
      <c r="C10" s="103" t="s">
        <v>6</v>
      </c>
      <c r="D10" s="102">
        <f>USGS!$K10</f>
        <v>7</v>
      </c>
      <c r="E10" s="102">
        <f>BoR!$K10</f>
        <v>2</v>
      </c>
      <c r="F10" s="102">
        <f>BOEM!$K10</f>
        <v>0</v>
      </c>
      <c r="G10" s="102">
        <f>FWS!$K10</f>
        <v>0</v>
      </c>
      <c r="H10" s="102">
        <f>NPS!$K10</f>
        <v>0</v>
      </c>
      <c r="I10" s="102">
        <f>BLM!$K10</f>
        <v>0</v>
      </c>
      <c r="J10" s="102">
        <f>SUM(D10:I10)</f>
        <v>9</v>
      </c>
    </row>
    <row r="11" spans="1:10" x14ac:dyDescent="0.3">
      <c r="B11" s="194"/>
      <c r="C11" s="106"/>
      <c r="D11" s="102"/>
      <c r="E11" s="102"/>
      <c r="F11" s="102"/>
      <c r="G11" s="102"/>
      <c r="H11" s="102"/>
      <c r="I11" s="102"/>
      <c r="J11" s="102"/>
    </row>
    <row r="12" spans="1:10" x14ac:dyDescent="0.3">
      <c r="B12" s="194"/>
      <c r="C12" s="105" t="s">
        <v>7</v>
      </c>
      <c r="D12" s="102"/>
      <c r="E12" s="102"/>
      <c r="F12" s="102"/>
      <c r="G12" s="102"/>
      <c r="H12" s="102"/>
      <c r="I12" s="102"/>
      <c r="J12" s="102"/>
    </row>
    <row r="13" spans="1:10" x14ac:dyDescent="0.3">
      <c r="B13" s="194">
        <v>2</v>
      </c>
      <c r="C13" s="103" t="s">
        <v>8</v>
      </c>
      <c r="D13" s="102">
        <f>USGS!$K13</f>
        <v>6</v>
      </c>
      <c r="E13" s="102">
        <f>BoR!$K13</f>
        <v>1</v>
      </c>
      <c r="F13" s="102">
        <f>BOEM!$K13</f>
        <v>0</v>
      </c>
      <c r="G13" s="102">
        <f>FWS!$K13</f>
        <v>0</v>
      </c>
      <c r="H13" s="102">
        <f>NPS!$K13</f>
        <v>0</v>
      </c>
      <c r="I13" s="102">
        <f>BLM!$K13</f>
        <v>0</v>
      </c>
      <c r="J13" s="102">
        <f t="shared" ref="J13:J14" si="0">SUM(D13:I13)</f>
        <v>7</v>
      </c>
    </row>
    <row r="14" spans="1:10" x14ac:dyDescent="0.3">
      <c r="B14" s="194">
        <v>3</v>
      </c>
      <c r="C14" s="103" t="s">
        <v>9</v>
      </c>
      <c r="D14" s="102">
        <f>USGS!$K14</f>
        <v>4</v>
      </c>
      <c r="E14" s="102">
        <f>BoR!$K14</f>
        <v>0</v>
      </c>
      <c r="F14" s="102">
        <f>BOEM!$K14</f>
        <v>0</v>
      </c>
      <c r="G14" s="102">
        <f>FWS!$K14</f>
        <v>1</v>
      </c>
      <c r="H14" s="102">
        <f>NPS!$K14</f>
        <v>1</v>
      </c>
      <c r="I14" s="102">
        <f>BLM!$K14</f>
        <v>0</v>
      </c>
      <c r="J14" s="102">
        <f t="shared" si="0"/>
        <v>6</v>
      </c>
    </row>
    <row r="15" spans="1:10" x14ac:dyDescent="0.3">
      <c r="A15" s="89"/>
      <c r="B15" s="194"/>
      <c r="C15" s="103"/>
      <c r="D15" s="102"/>
      <c r="E15" s="102"/>
      <c r="F15" s="102"/>
      <c r="G15" s="102"/>
      <c r="H15" s="102"/>
      <c r="I15" s="102"/>
      <c r="J15" s="102"/>
    </row>
    <row r="16" spans="1:10" ht="27" customHeight="1" x14ac:dyDescent="0.3">
      <c r="A16" s="89"/>
      <c r="B16" s="253" t="s">
        <v>23</v>
      </c>
      <c r="C16" s="253"/>
      <c r="D16" s="253"/>
      <c r="E16" s="253"/>
      <c r="F16" s="253"/>
      <c r="G16" s="253"/>
      <c r="H16" s="253"/>
      <c r="I16" s="253"/>
      <c r="J16" s="254"/>
    </row>
    <row r="17" spans="1:10" x14ac:dyDescent="0.3">
      <c r="A17" s="89"/>
      <c r="B17" s="84"/>
      <c r="C17" s="84"/>
      <c r="D17" s="84"/>
      <c r="E17" s="84"/>
      <c r="F17" s="84"/>
      <c r="G17" s="84"/>
      <c r="H17" s="84"/>
      <c r="I17" s="84"/>
      <c r="J17" s="102"/>
    </row>
    <row r="18" spans="1:10" x14ac:dyDescent="0.3">
      <c r="A18" s="86"/>
      <c r="B18" s="92"/>
      <c r="C18" s="93"/>
      <c r="D18" s="90"/>
      <c r="E18" s="90"/>
      <c r="F18" s="90"/>
      <c r="G18" s="90"/>
      <c r="H18" s="90"/>
      <c r="I18" s="90"/>
      <c r="J18" s="90"/>
    </row>
    <row r="19" spans="1:10" x14ac:dyDescent="0.3">
      <c r="B19" s="257" t="s">
        <v>47</v>
      </c>
      <c r="C19" s="257"/>
      <c r="D19" s="257"/>
      <c r="E19" s="257"/>
      <c r="F19" s="257"/>
      <c r="G19" s="257"/>
      <c r="H19" s="257"/>
      <c r="I19" s="192"/>
      <c r="J19" s="90"/>
    </row>
    <row r="20" spans="1:10" ht="31.95" customHeight="1" x14ac:dyDescent="0.3">
      <c r="B20" s="130"/>
      <c r="C20" s="131"/>
      <c r="D20" s="129" t="s">
        <v>92</v>
      </c>
      <c r="E20" s="129" t="s">
        <v>93</v>
      </c>
      <c r="F20" s="129" t="s">
        <v>100</v>
      </c>
      <c r="G20" s="129" t="s">
        <v>97</v>
      </c>
      <c r="H20" s="129" t="s">
        <v>94</v>
      </c>
      <c r="I20" s="129" t="s">
        <v>95</v>
      </c>
      <c r="J20" s="129" t="s">
        <v>96</v>
      </c>
    </row>
    <row r="21" spans="1:10" x14ac:dyDescent="0.3">
      <c r="B21" s="194"/>
      <c r="C21" s="105" t="s">
        <v>10</v>
      </c>
      <c r="D21" s="102"/>
      <c r="E21" s="102"/>
      <c r="F21" s="102"/>
      <c r="G21" s="102"/>
      <c r="H21" s="102"/>
      <c r="I21" s="102"/>
      <c r="J21" s="102"/>
    </row>
    <row r="22" spans="1:10" x14ac:dyDescent="0.3">
      <c r="B22" s="194">
        <v>4</v>
      </c>
      <c r="C22" s="103" t="s">
        <v>20</v>
      </c>
      <c r="D22" s="102">
        <f>USGS!$K22</f>
        <v>13</v>
      </c>
      <c r="E22" s="102">
        <f>BoR!$K22</f>
        <v>2</v>
      </c>
      <c r="F22" s="102">
        <f>BOEM!$K22</f>
        <v>0</v>
      </c>
      <c r="G22" s="102">
        <f>FWS!$K22</f>
        <v>0</v>
      </c>
      <c r="H22" s="102">
        <f>NPS!$K22</f>
        <v>0</v>
      </c>
      <c r="I22" s="102">
        <f>BLM!$K22</f>
        <v>0</v>
      </c>
      <c r="J22" s="102">
        <f t="shared" ref="J22:J25" si="1">SUM(D22:I22)</f>
        <v>15</v>
      </c>
    </row>
    <row r="23" spans="1:10" x14ac:dyDescent="0.3">
      <c r="B23" s="194">
        <v>5</v>
      </c>
      <c r="C23" s="104" t="s">
        <v>11</v>
      </c>
      <c r="D23" s="102">
        <f>USGS!$K23</f>
        <v>8</v>
      </c>
      <c r="E23" s="102">
        <f>BoR!$K23</f>
        <v>0</v>
      </c>
      <c r="F23" s="102">
        <f>BOEM!$K23</f>
        <v>0</v>
      </c>
      <c r="G23" s="102">
        <f>FWS!$K23</f>
        <v>0</v>
      </c>
      <c r="H23" s="102">
        <f>NPS!$K23</f>
        <v>0</v>
      </c>
      <c r="I23" s="102">
        <f>BLM!$K23</f>
        <v>0</v>
      </c>
      <c r="J23" s="102">
        <f t="shared" si="1"/>
        <v>8</v>
      </c>
    </row>
    <row r="24" spans="1:10" x14ac:dyDescent="0.3">
      <c r="B24" s="194">
        <v>6</v>
      </c>
      <c r="C24" s="104" t="s">
        <v>12</v>
      </c>
      <c r="D24" s="102">
        <f>USGS!$K24</f>
        <v>0</v>
      </c>
      <c r="E24" s="102">
        <f>BoR!$K24</f>
        <v>0</v>
      </c>
      <c r="F24" s="102">
        <f>BOEM!$K24</f>
        <v>0</v>
      </c>
      <c r="G24" s="102">
        <f>FWS!$K24</f>
        <v>0</v>
      </c>
      <c r="H24" s="102">
        <f>NPS!$K24</f>
        <v>0</v>
      </c>
      <c r="I24" s="102">
        <f>BLM!$K24</f>
        <v>0</v>
      </c>
      <c r="J24" s="102">
        <f t="shared" si="1"/>
        <v>0</v>
      </c>
    </row>
    <row r="25" spans="1:10" x14ac:dyDescent="0.3">
      <c r="B25" s="194">
        <v>7</v>
      </c>
      <c r="C25" s="104" t="s">
        <v>13</v>
      </c>
      <c r="D25" s="102">
        <f>USGS!$K25</f>
        <v>6</v>
      </c>
      <c r="E25" s="102">
        <f>BoR!$K25</f>
        <v>2</v>
      </c>
      <c r="F25" s="102">
        <f>BOEM!$K25</f>
        <v>0</v>
      </c>
      <c r="G25" s="102">
        <f>FWS!$K25</f>
        <v>0</v>
      </c>
      <c r="H25" s="102">
        <f>NPS!$K25</f>
        <v>0</v>
      </c>
      <c r="I25" s="102">
        <f>BLM!$K25</f>
        <v>0</v>
      </c>
      <c r="J25" s="102">
        <f t="shared" si="1"/>
        <v>8</v>
      </c>
    </row>
    <row r="26" spans="1:10" x14ac:dyDescent="0.3">
      <c r="B26" s="194"/>
      <c r="C26" s="106"/>
      <c r="D26" s="102"/>
      <c r="E26" s="102"/>
      <c r="F26" s="102"/>
      <c r="G26" s="102"/>
      <c r="H26" s="102"/>
      <c r="I26" s="102"/>
      <c r="J26" s="102"/>
    </row>
    <row r="27" spans="1:10" x14ac:dyDescent="0.3">
      <c r="B27" s="194"/>
      <c r="C27" s="101" t="s">
        <v>18</v>
      </c>
      <c r="D27" s="102"/>
      <c r="E27" s="102"/>
      <c r="F27" s="102"/>
      <c r="G27" s="102"/>
      <c r="H27" s="102"/>
      <c r="I27" s="102"/>
      <c r="J27" s="102"/>
    </row>
    <row r="28" spans="1:10" x14ac:dyDescent="0.3">
      <c r="B28" s="194">
        <v>8</v>
      </c>
      <c r="C28" s="104" t="s">
        <v>14</v>
      </c>
      <c r="D28" s="102">
        <f>USGS!$K28</f>
        <v>7</v>
      </c>
      <c r="E28" s="102">
        <f>BoR!$K28</f>
        <v>0</v>
      </c>
      <c r="F28" s="102">
        <f>BOEM!$K28</f>
        <v>0</v>
      </c>
      <c r="G28" s="102">
        <f>FWS!$K28</f>
        <v>0</v>
      </c>
      <c r="H28" s="102">
        <f>NPS!$K28</f>
        <v>0</v>
      </c>
      <c r="I28" s="102">
        <f>BLM!$K28</f>
        <v>0</v>
      </c>
      <c r="J28" s="102">
        <f t="shared" ref="J28:J30" si="2">SUM(D28:I28)</f>
        <v>7</v>
      </c>
    </row>
    <row r="29" spans="1:10" x14ac:dyDescent="0.3">
      <c r="B29" s="194">
        <v>9</v>
      </c>
      <c r="C29" s="104" t="s">
        <v>15</v>
      </c>
      <c r="D29" s="102">
        <f>USGS!$K29</f>
        <v>7</v>
      </c>
      <c r="E29" s="102">
        <f>BoR!$K29</f>
        <v>0</v>
      </c>
      <c r="F29" s="102">
        <f>BOEM!$K29</f>
        <v>0</v>
      </c>
      <c r="G29" s="102">
        <f>FWS!$K29</f>
        <v>0</v>
      </c>
      <c r="H29" s="102">
        <f>NPS!$K29</f>
        <v>0</v>
      </c>
      <c r="I29" s="102">
        <f>BLM!$K29</f>
        <v>0</v>
      </c>
      <c r="J29" s="102">
        <f t="shared" si="2"/>
        <v>7</v>
      </c>
    </row>
    <row r="30" spans="1:10" x14ac:dyDescent="0.3">
      <c r="B30" s="194">
        <v>10</v>
      </c>
      <c r="C30" s="104" t="s">
        <v>16</v>
      </c>
      <c r="D30" s="102">
        <f>USGS!$K30</f>
        <v>7</v>
      </c>
      <c r="E30" s="102">
        <f>BoR!$K30</f>
        <v>0</v>
      </c>
      <c r="F30" s="102">
        <f>BOEM!$K30</f>
        <v>0</v>
      </c>
      <c r="G30" s="102">
        <f>FWS!$K30</f>
        <v>0</v>
      </c>
      <c r="H30" s="102">
        <f>NPS!$K30</f>
        <v>0</v>
      </c>
      <c r="I30" s="102">
        <f>BLM!$K30</f>
        <v>0</v>
      </c>
      <c r="J30" s="102">
        <f t="shared" si="2"/>
        <v>7</v>
      </c>
    </row>
    <row r="31" spans="1:10" x14ac:dyDescent="0.3">
      <c r="B31" s="194"/>
      <c r="C31" s="104"/>
      <c r="D31" s="102"/>
      <c r="E31" s="102"/>
      <c r="F31" s="102"/>
      <c r="G31" s="102"/>
      <c r="H31" s="102"/>
      <c r="I31" s="102"/>
      <c r="J31" s="102"/>
    </row>
    <row r="32" spans="1:10" x14ac:dyDescent="0.3">
      <c r="B32" s="194"/>
      <c r="C32" s="104"/>
      <c r="D32" s="102"/>
      <c r="E32" s="102"/>
      <c r="F32" s="102"/>
      <c r="G32" s="102"/>
      <c r="H32" s="102"/>
      <c r="I32" s="102"/>
      <c r="J32" s="102"/>
    </row>
    <row r="33" spans="1:10" x14ac:dyDescent="0.3">
      <c r="A33" s="86"/>
      <c r="B33" s="194"/>
      <c r="C33" s="104"/>
      <c r="D33" s="102"/>
      <c r="E33" s="102"/>
      <c r="F33" s="102"/>
      <c r="G33" s="102"/>
      <c r="H33" s="102"/>
      <c r="I33" s="102"/>
      <c r="J33" s="102"/>
    </row>
    <row r="34" spans="1:10" x14ac:dyDescent="0.3">
      <c r="A34" s="86"/>
      <c r="B34" s="194"/>
      <c r="C34" s="103"/>
      <c r="D34" s="102"/>
      <c r="E34" s="102"/>
      <c r="F34" s="102"/>
      <c r="G34" s="102"/>
      <c r="H34" s="102"/>
      <c r="I34" s="102"/>
      <c r="J34" s="102"/>
    </row>
    <row r="35" spans="1:10" ht="28.95" customHeight="1" x14ac:dyDescent="0.3">
      <c r="A35" s="86"/>
      <c r="B35" s="253" t="s">
        <v>22</v>
      </c>
      <c r="C35" s="253"/>
      <c r="D35" s="253"/>
      <c r="E35" s="253"/>
      <c r="F35" s="253"/>
      <c r="G35" s="253"/>
      <c r="H35" s="253"/>
      <c r="I35" s="253"/>
      <c r="J35" s="254"/>
    </row>
    <row r="36" spans="1:10" x14ac:dyDescent="0.3">
      <c r="A36" s="86"/>
      <c r="B36" s="96"/>
      <c r="C36" s="96"/>
      <c r="D36" s="96"/>
      <c r="E36" s="96"/>
      <c r="F36" s="96"/>
      <c r="G36" s="96"/>
      <c r="H36" s="96"/>
      <c r="I36" s="96"/>
      <c r="J36" s="90"/>
    </row>
    <row r="37" spans="1:10" x14ac:dyDescent="0.3">
      <c r="A37" s="86"/>
      <c r="B37" s="255" t="s">
        <v>42</v>
      </c>
      <c r="C37" s="255"/>
      <c r="D37" s="255"/>
      <c r="E37" s="255"/>
      <c r="F37" s="255"/>
      <c r="G37" s="255"/>
      <c r="H37" s="255"/>
      <c r="I37" s="193"/>
      <c r="J37" s="90"/>
    </row>
    <row r="38" spans="1:10" ht="33" customHeight="1" x14ac:dyDescent="0.3">
      <c r="A38" s="86"/>
      <c r="B38" s="130"/>
      <c r="C38" s="131"/>
      <c r="D38" s="129" t="s">
        <v>92</v>
      </c>
      <c r="E38" s="129" t="s">
        <v>93</v>
      </c>
      <c r="F38" s="129" t="s">
        <v>100</v>
      </c>
      <c r="G38" s="129" t="s">
        <v>97</v>
      </c>
      <c r="H38" s="129" t="s">
        <v>94</v>
      </c>
      <c r="I38" s="129" t="s">
        <v>95</v>
      </c>
      <c r="J38" s="129" t="s">
        <v>96</v>
      </c>
    </row>
    <row r="39" spans="1:10" ht="19.2" customHeight="1" x14ac:dyDescent="0.3">
      <c r="A39" s="86"/>
      <c r="B39" s="194"/>
      <c r="C39" s="111" t="s">
        <v>66</v>
      </c>
      <c r="D39" s="102">
        <f>USGS!$K39</f>
        <v>35875</v>
      </c>
      <c r="E39" s="102">
        <f>BoR!$K39</f>
        <v>15050</v>
      </c>
      <c r="F39" s="102">
        <f>BOEM!$K39</f>
        <v>0</v>
      </c>
      <c r="G39" s="102">
        <f>FWS!$K39</f>
        <v>0</v>
      </c>
      <c r="H39" s="102">
        <f>NPS!$K39</f>
        <v>0</v>
      </c>
      <c r="I39" s="102">
        <f>BLM!$K39</f>
        <v>0</v>
      </c>
      <c r="J39" s="102">
        <f t="shared" ref="J39:J42" si="3">SUM(D39:I39)</f>
        <v>50925</v>
      </c>
    </row>
    <row r="40" spans="1:10" ht="19.2" customHeight="1" x14ac:dyDescent="0.3">
      <c r="A40" s="86"/>
      <c r="B40" s="194"/>
      <c r="C40" s="111" t="s">
        <v>74</v>
      </c>
      <c r="D40" s="102">
        <f>USGS!$K40</f>
        <v>35875</v>
      </c>
      <c r="E40" s="119">
        <f>BoR!$K40</f>
        <v>7315</v>
      </c>
      <c r="F40" s="102">
        <f>BOEM!$K40</f>
        <v>0</v>
      </c>
      <c r="G40" s="102">
        <f>FWS!$K40</f>
        <v>0</v>
      </c>
      <c r="H40" s="102">
        <f>NPS!$K40</f>
        <v>0</v>
      </c>
      <c r="I40" s="102">
        <f>BLM!$K40</f>
        <v>0</v>
      </c>
      <c r="J40" s="102">
        <f t="shared" si="3"/>
        <v>43190</v>
      </c>
    </row>
    <row r="41" spans="1:10" ht="19.2" customHeight="1" x14ac:dyDescent="0.3">
      <c r="A41" s="86"/>
      <c r="B41" s="194"/>
      <c r="C41" s="114" t="s">
        <v>67</v>
      </c>
      <c r="D41" s="108">
        <f>USGS!$K41</f>
        <v>0.68</v>
      </c>
      <c r="E41" s="108">
        <f>BoR!$K41</f>
        <v>0.48604651162790696</v>
      </c>
      <c r="F41" s="108">
        <f>BOEM!$K41</f>
        <v>0</v>
      </c>
      <c r="G41" s="108">
        <f>FWS!$K41</f>
        <v>0</v>
      </c>
      <c r="H41" s="108">
        <f>NPS!$K41</f>
        <v>0</v>
      </c>
      <c r="I41" s="108">
        <f>BLM!$K41</f>
        <v>0</v>
      </c>
      <c r="J41" s="102"/>
    </row>
    <row r="42" spans="1:10" ht="19.2" customHeight="1" x14ac:dyDescent="0.3">
      <c r="A42" s="86"/>
      <c r="B42" s="194"/>
      <c r="C42" s="114" t="s">
        <v>68</v>
      </c>
      <c r="D42" s="108">
        <f>USGS!$K42</f>
        <v>0.32</v>
      </c>
      <c r="E42" s="108">
        <f>BoR!$K42</f>
        <v>0.51</v>
      </c>
      <c r="F42" s="108">
        <f>BOEM!$K42</f>
        <v>0</v>
      </c>
      <c r="G42" s="108">
        <f>FWS!$K42</f>
        <v>0</v>
      </c>
      <c r="H42" s="108">
        <f>NPS!$K42</f>
        <v>0</v>
      </c>
      <c r="I42" s="108">
        <f>BLM!$K42</f>
        <v>0</v>
      </c>
      <c r="J42" s="102">
        <f t="shared" si="3"/>
        <v>0.83000000000000007</v>
      </c>
    </row>
    <row r="43" spans="1:10" ht="19.2" customHeight="1" x14ac:dyDescent="0.35">
      <c r="A43" s="86"/>
      <c r="B43" s="194"/>
      <c r="C43" s="114"/>
      <c r="D43" s="153"/>
      <c r="E43" s="102"/>
      <c r="F43" s="102"/>
      <c r="G43" s="102"/>
      <c r="H43" s="102"/>
      <c r="I43" s="102"/>
      <c r="J43" s="102"/>
    </row>
    <row r="44" spans="1:10" ht="19.2" customHeight="1" x14ac:dyDescent="0.3">
      <c r="A44" s="86"/>
      <c r="B44" s="194"/>
      <c r="C44" s="111" t="s">
        <v>73</v>
      </c>
      <c r="D44" s="102">
        <f>USGS!$K44</f>
        <v>35875</v>
      </c>
      <c r="E44" s="102">
        <f>BoR!$K44</f>
        <v>15050</v>
      </c>
      <c r="F44" s="102">
        <f>BOEM!$K44</f>
        <v>0</v>
      </c>
      <c r="G44" s="102">
        <f>FWS!$K44</f>
        <v>0</v>
      </c>
      <c r="H44" s="102">
        <f>NPS!$K44</f>
        <v>0</v>
      </c>
      <c r="I44" s="102">
        <f>BLM!$K44</f>
        <v>0</v>
      </c>
      <c r="J44" s="102">
        <f t="shared" ref="J44:J45" si="4">SUM(D44:I44)</f>
        <v>50925</v>
      </c>
    </row>
    <row r="45" spans="1:10" ht="19.2" customHeight="1" x14ac:dyDescent="0.3">
      <c r="A45" s="86"/>
      <c r="B45" s="194"/>
      <c r="C45" s="111" t="s">
        <v>74</v>
      </c>
      <c r="D45" s="102">
        <f>USGS!$K45</f>
        <v>35875</v>
      </c>
      <c r="E45" s="119">
        <f>BoR!$K45</f>
        <v>15050</v>
      </c>
      <c r="F45" s="102">
        <f>BOEM!$K45</f>
        <v>0</v>
      </c>
      <c r="G45" s="102">
        <f>FWS!$K45</f>
        <v>0</v>
      </c>
      <c r="H45" s="102">
        <f>NPS!$K45</f>
        <v>0</v>
      </c>
      <c r="I45" s="102">
        <f>BLM!$K45</f>
        <v>0</v>
      </c>
      <c r="J45" s="102">
        <f t="shared" si="4"/>
        <v>50925</v>
      </c>
    </row>
    <row r="46" spans="1:10" ht="19.2" customHeight="1" x14ac:dyDescent="0.3">
      <c r="A46" s="86"/>
      <c r="B46" s="194"/>
      <c r="C46" s="114" t="s">
        <v>72</v>
      </c>
      <c r="D46" s="108">
        <f>USGS!$K46</f>
        <v>0.68</v>
      </c>
      <c r="E46" s="108">
        <f>BoR!$K46</f>
        <v>0.49</v>
      </c>
      <c r="F46" s="108">
        <f>BOEM!$K46</f>
        <v>0</v>
      </c>
      <c r="G46" s="108">
        <f>FWS!$K46</f>
        <v>0</v>
      </c>
      <c r="H46" s="108">
        <f>NPS!$K46</f>
        <v>0</v>
      </c>
      <c r="I46" s="108">
        <f>BLM!$K46</f>
        <v>0</v>
      </c>
      <c r="J46" s="108">
        <v>0.62</v>
      </c>
    </row>
    <row r="47" spans="1:10" ht="19.2" customHeight="1" x14ac:dyDescent="0.3">
      <c r="A47" s="86"/>
      <c r="B47" s="194"/>
      <c r="C47" s="114" t="s">
        <v>71</v>
      </c>
      <c r="D47" s="108">
        <f>USGS!$K47</f>
        <v>0.32</v>
      </c>
      <c r="E47" s="108">
        <f>BoR!$K47</f>
        <v>0.51</v>
      </c>
      <c r="F47" s="108">
        <f>BOEM!$K47</f>
        <v>0</v>
      </c>
      <c r="G47" s="108">
        <f>FWS!$K47</f>
        <v>0</v>
      </c>
      <c r="H47" s="108">
        <f>NPS!$K47</f>
        <v>0</v>
      </c>
      <c r="I47" s="108">
        <f>BLM!$K47</f>
        <v>0</v>
      </c>
      <c r="J47" s="108">
        <v>0.38</v>
      </c>
    </row>
    <row r="48" spans="1:10" s="17" customFormat="1" ht="18" customHeight="1" x14ac:dyDescent="0.3">
      <c r="B48" s="36"/>
      <c r="C48" s="37"/>
      <c r="D48" s="116"/>
      <c r="E48" s="38"/>
      <c r="F48" s="38"/>
      <c r="G48" s="38"/>
      <c r="H48" s="38"/>
      <c r="I48" s="38"/>
      <c r="J48" s="208"/>
    </row>
    <row r="49" spans="1:20" s="17" customFormat="1" ht="18" customHeight="1" x14ac:dyDescent="0.3">
      <c r="B49" s="36"/>
      <c r="C49" s="37"/>
      <c r="D49" s="154"/>
      <c r="E49" s="38"/>
      <c r="F49" s="38"/>
      <c r="G49" s="38"/>
      <c r="H49" s="38"/>
      <c r="I49" s="38"/>
      <c r="J49" s="119"/>
    </row>
    <row r="50" spans="1:20" x14ac:dyDescent="0.3">
      <c r="A50" s="86"/>
      <c r="B50" s="194"/>
      <c r="C50" s="101" t="s">
        <v>24</v>
      </c>
      <c r="D50" s="102">
        <f>USGS!$K50</f>
        <v>0</v>
      </c>
      <c r="E50" s="102">
        <f>BoR!$K50</f>
        <v>0</v>
      </c>
      <c r="F50" s="102">
        <f>BOEM!$K50</f>
        <v>0</v>
      </c>
      <c r="G50" s="102">
        <f>FWS!$K50</f>
        <v>0</v>
      </c>
      <c r="H50" s="102">
        <f>NPS!$K50</f>
        <v>0</v>
      </c>
      <c r="I50" s="102">
        <f>BLM!$K50</f>
        <v>0</v>
      </c>
      <c r="J50" s="102">
        <f>SUM(D50:I50)</f>
        <v>0</v>
      </c>
    </row>
    <row r="51" spans="1:20" x14ac:dyDescent="0.3">
      <c r="A51" s="86"/>
      <c r="B51" s="194"/>
      <c r="C51" s="103"/>
      <c r="D51" s="188"/>
      <c r="E51" s="109"/>
      <c r="F51" s="109"/>
      <c r="G51" s="109"/>
      <c r="H51" s="109"/>
      <c r="I51" s="109"/>
      <c r="J51" s="207"/>
    </row>
    <row r="52" spans="1:20" x14ac:dyDescent="0.3">
      <c r="A52" s="86"/>
      <c r="B52" s="194"/>
      <c r="C52" s="103"/>
      <c r="D52" s="188"/>
      <c r="E52" s="109"/>
      <c r="F52" s="109"/>
      <c r="G52" s="109"/>
      <c r="H52" s="109"/>
      <c r="I52" s="109"/>
      <c r="J52" s="207"/>
    </row>
    <row r="53" spans="1:20" x14ac:dyDescent="0.3">
      <c r="A53" s="86"/>
      <c r="B53" s="194"/>
      <c r="C53" s="103"/>
      <c r="D53" s="188"/>
      <c r="E53" s="109"/>
      <c r="F53" s="109"/>
      <c r="G53" s="109"/>
      <c r="H53" s="109"/>
      <c r="I53" s="109"/>
      <c r="J53" s="207"/>
    </row>
    <row r="54" spans="1:20" x14ac:dyDescent="0.3">
      <c r="A54" s="86"/>
      <c r="B54" s="102"/>
      <c r="C54" s="102"/>
      <c r="D54" s="102"/>
      <c r="E54" s="109"/>
      <c r="F54" s="109"/>
      <c r="G54" s="109"/>
      <c r="H54" s="109"/>
      <c r="I54" s="109"/>
      <c r="J54" s="102"/>
    </row>
    <row r="55" spans="1:20" x14ac:dyDescent="0.3">
      <c r="A55" s="86"/>
      <c r="B55" s="194"/>
      <c r="C55" s="103"/>
      <c r="D55" s="188"/>
      <c r="E55" s="109"/>
      <c r="F55" s="109"/>
      <c r="G55" s="109"/>
      <c r="H55" s="109"/>
      <c r="I55" s="109"/>
      <c r="J55" s="207"/>
    </row>
    <row r="56" spans="1:20" x14ac:dyDescent="0.3">
      <c r="A56" s="86"/>
      <c r="B56" s="194"/>
      <c r="C56" s="103"/>
      <c r="D56" s="188"/>
      <c r="E56" s="109"/>
      <c r="F56" s="109"/>
      <c r="G56" s="109"/>
      <c r="H56" s="109"/>
      <c r="I56" s="109"/>
      <c r="J56" s="207"/>
    </row>
    <row r="57" spans="1:20" x14ac:dyDescent="0.3">
      <c r="A57" s="86"/>
      <c r="B57" s="194"/>
      <c r="C57" s="103"/>
      <c r="D57" s="188"/>
      <c r="E57" s="109"/>
      <c r="F57" s="109"/>
      <c r="G57" s="109"/>
      <c r="H57" s="109"/>
      <c r="I57" s="109"/>
      <c r="J57" s="207"/>
    </row>
    <row r="58" spans="1:20" x14ac:dyDescent="0.3">
      <c r="A58" s="86"/>
      <c r="B58" s="194"/>
      <c r="C58" s="103"/>
      <c r="D58" s="102"/>
      <c r="E58" s="109"/>
      <c r="F58" s="109"/>
      <c r="G58" s="109"/>
      <c r="H58" s="109"/>
      <c r="I58" s="109"/>
      <c r="J58" s="102"/>
      <c r="N58" s="92"/>
      <c r="O58" s="94"/>
      <c r="P58" s="90"/>
      <c r="Q58" s="90"/>
      <c r="R58" s="90"/>
      <c r="S58" s="90"/>
      <c r="T58" s="90"/>
    </row>
    <row r="59" spans="1:20" x14ac:dyDescent="0.3">
      <c r="A59" s="86"/>
      <c r="B59" s="194"/>
      <c r="C59" s="105"/>
      <c r="D59" s="102"/>
      <c r="E59" s="109"/>
      <c r="F59" s="109"/>
      <c r="G59" s="109"/>
      <c r="H59" s="109"/>
      <c r="I59" s="109"/>
      <c r="J59" s="102"/>
    </row>
    <row r="60" spans="1:20" ht="18" customHeight="1" x14ac:dyDescent="0.3">
      <c r="A60" s="86"/>
      <c r="B60" s="194"/>
      <c r="C60" s="103"/>
      <c r="D60" s="188"/>
      <c r="E60" s="109"/>
      <c r="F60" s="102"/>
      <c r="G60" s="102"/>
      <c r="H60" s="102"/>
      <c r="I60" s="102"/>
      <c r="J60" s="207"/>
    </row>
    <row r="61" spans="1:20" ht="18" customHeight="1" x14ac:dyDescent="0.3">
      <c r="A61" s="86"/>
      <c r="B61" s="194"/>
      <c r="C61" s="103"/>
      <c r="D61" s="188"/>
      <c r="E61" s="109"/>
      <c r="F61" s="102"/>
      <c r="G61" s="102"/>
      <c r="H61" s="102"/>
      <c r="I61" s="102"/>
      <c r="J61" s="207"/>
    </row>
    <row r="62" spans="1:20" x14ac:dyDescent="0.3">
      <c r="A62" s="86"/>
      <c r="B62" s="194"/>
      <c r="C62" s="103"/>
      <c r="D62" s="108"/>
      <c r="E62" s="102"/>
      <c r="F62" s="102"/>
      <c r="G62" s="102"/>
      <c r="H62" s="102"/>
      <c r="I62" s="102"/>
      <c r="J62" s="108"/>
    </row>
    <row r="63" spans="1:20" ht="34.200000000000003" customHeight="1" x14ac:dyDescent="0.3">
      <c r="A63" s="86"/>
      <c r="B63" s="194"/>
      <c r="C63" s="103"/>
      <c r="D63" s="108"/>
      <c r="E63" s="102"/>
      <c r="F63" s="102"/>
      <c r="G63" s="102"/>
      <c r="H63" s="102"/>
      <c r="I63" s="102"/>
      <c r="J63" s="108"/>
    </row>
    <row r="64" spans="1:20" ht="19.2" customHeight="1" x14ac:dyDescent="0.3">
      <c r="A64" s="86"/>
      <c r="B64" s="194"/>
      <c r="C64" s="103"/>
      <c r="D64" s="102"/>
      <c r="E64" s="102"/>
      <c r="F64" s="102"/>
      <c r="G64" s="102"/>
      <c r="H64" s="102"/>
      <c r="I64" s="102"/>
      <c r="J64" s="102"/>
    </row>
    <row r="65" spans="1:10" x14ac:dyDescent="0.3">
      <c r="A65" s="86"/>
      <c r="B65" s="194"/>
      <c r="C65" s="103"/>
      <c r="D65" s="102"/>
      <c r="E65" s="102"/>
      <c r="F65" s="102"/>
      <c r="G65" s="102"/>
      <c r="H65" s="102"/>
      <c r="I65" s="102"/>
      <c r="J65" s="102"/>
    </row>
    <row r="66" spans="1:10" x14ac:dyDescent="0.3">
      <c r="A66" s="86"/>
      <c r="B66" s="194"/>
      <c r="C66" s="103"/>
      <c r="D66" s="102"/>
      <c r="E66" s="102"/>
      <c r="F66" s="102"/>
      <c r="G66" s="102"/>
      <c r="H66" s="102"/>
      <c r="I66" s="102"/>
      <c r="J66" s="102"/>
    </row>
    <row r="67" spans="1:10" x14ac:dyDescent="0.3">
      <c r="A67" s="86"/>
      <c r="B67" s="256"/>
      <c r="C67" s="256"/>
      <c r="D67" s="256"/>
      <c r="E67" s="256"/>
      <c r="F67" s="256"/>
      <c r="G67" s="256"/>
      <c r="H67" s="256"/>
      <c r="I67" s="194"/>
      <c r="J67" s="102"/>
    </row>
    <row r="68" spans="1:10" ht="40.200000000000003" customHeight="1" x14ac:dyDescent="0.3">
      <c r="A68" s="86"/>
      <c r="B68" s="253" t="s">
        <v>19</v>
      </c>
      <c r="C68" s="253"/>
      <c r="D68" s="253"/>
      <c r="E68" s="253"/>
      <c r="F68" s="253"/>
      <c r="G68" s="253"/>
      <c r="H68" s="253"/>
      <c r="I68" s="253"/>
      <c r="J68" s="254"/>
    </row>
    <row r="69" spans="1:10" x14ac:dyDescent="0.3">
      <c r="A69" s="86"/>
      <c r="B69" s="92"/>
      <c r="C69" s="92"/>
      <c r="D69" s="92"/>
      <c r="E69" s="92"/>
      <c r="F69" s="92"/>
      <c r="G69" s="92"/>
      <c r="H69" s="92"/>
      <c r="I69" s="92"/>
      <c r="J69" s="90"/>
    </row>
    <row r="70" spans="1:10" x14ac:dyDescent="0.3">
      <c r="A70" s="86"/>
      <c r="B70" s="255" t="s">
        <v>39</v>
      </c>
      <c r="C70" s="255"/>
      <c r="D70" s="255"/>
      <c r="E70" s="255"/>
      <c r="F70" s="255"/>
      <c r="G70" s="255"/>
      <c r="H70" s="255"/>
      <c r="I70" s="193"/>
      <c r="J70" s="90"/>
    </row>
    <row r="71" spans="1:10" ht="37.950000000000003" customHeight="1" x14ac:dyDescent="0.3">
      <c r="A71" s="86"/>
      <c r="B71" s="130"/>
      <c r="C71" s="131"/>
      <c r="D71" s="129" t="str">
        <f t="shared" ref="D71:J71" si="5">D8</f>
        <v>USGS</v>
      </c>
      <c r="E71" s="129" t="str">
        <f t="shared" si="5"/>
        <v>BoR</v>
      </c>
      <c r="F71" s="129" t="s">
        <v>100</v>
      </c>
      <c r="G71" s="129" t="str">
        <f t="shared" si="5"/>
        <v>FWS</v>
      </c>
      <c r="H71" s="129" t="str">
        <f t="shared" si="5"/>
        <v>NPS</v>
      </c>
      <c r="I71" s="129" t="str">
        <f t="shared" si="5"/>
        <v>BLM</v>
      </c>
      <c r="J71" s="129" t="str">
        <f t="shared" si="5"/>
        <v>Total</v>
      </c>
    </row>
    <row r="72" spans="1:10" x14ac:dyDescent="0.3">
      <c r="A72" s="86"/>
      <c r="B72" s="194"/>
      <c r="C72" s="101" t="s">
        <v>21</v>
      </c>
      <c r="D72" s="102"/>
      <c r="E72" s="102"/>
      <c r="F72" s="102"/>
      <c r="G72" s="102"/>
      <c r="H72" s="102"/>
      <c r="I72" s="102"/>
      <c r="J72" s="102"/>
    </row>
    <row r="73" spans="1:10" x14ac:dyDescent="0.3">
      <c r="A73" s="86"/>
      <c r="B73" s="221">
        <v>21</v>
      </c>
      <c r="C73" s="218" t="s">
        <v>36</v>
      </c>
      <c r="D73" s="219">
        <f>USGS!$K73</f>
        <v>726</v>
      </c>
      <c r="E73" s="219">
        <f>BoR!$K73</f>
        <v>12</v>
      </c>
      <c r="F73" s="219">
        <f>BOEM!$K73</f>
        <v>1</v>
      </c>
      <c r="G73" s="219">
        <f>FWS!$K73</f>
        <v>1</v>
      </c>
      <c r="H73" s="219">
        <f>NPS!$K73</f>
        <v>2</v>
      </c>
      <c r="I73" s="219">
        <f>BLM!$K73</f>
        <v>0</v>
      </c>
      <c r="J73" s="219">
        <f>SUM(D73:I73)-2</f>
        <v>740</v>
      </c>
    </row>
    <row r="74" spans="1:10" x14ac:dyDescent="0.3">
      <c r="A74" s="86"/>
      <c r="B74" s="221">
        <v>22</v>
      </c>
      <c r="C74" s="218" t="s">
        <v>37</v>
      </c>
      <c r="D74" s="219">
        <f>USGS!$K74</f>
        <v>418</v>
      </c>
      <c r="E74" s="219">
        <f>BoR!$K74</f>
        <v>3</v>
      </c>
      <c r="F74" s="219">
        <f>BOEM!$K74</f>
        <v>0</v>
      </c>
      <c r="G74" s="219">
        <f>FWS!$K74</f>
        <v>0</v>
      </c>
      <c r="H74" s="219">
        <f>NPS!$K74</f>
        <v>1</v>
      </c>
      <c r="I74" s="219">
        <f>BLM!$K74</f>
        <v>0</v>
      </c>
      <c r="J74" s="219">
        <f t="shared" ref="J74:J76" si="6">SUM(D74:I74)</f>
        <v>422</v>
      </c>
    </row>
    <row r="75" spans="1:10" x14ac:dyDescent="0.3">
      <c r="A75" s="86"/>
      <c r="B75" s="194">
        <v>23</v>
      </c>
      <c r="C75" s="103" t="s">
        <v>40</v>
      </c>
      <c r="D75" s="102">
        <f>USGS!$K75</f>
        <v>0</v>
      </c>
      <c r="E75" s="102">
        <f>BoR!$K75</f>
        <v>0</v>
      </c>
      <c r="F75" s="102">
        <f>BOEM!$K75</f>
        <v>0</v>
      </c>
      <c r="G75" s="102">
        <f>FWS!$K75</f>
        <v>0</v>
      </c>
      <c r="H75" s="102">
        <f>NPS!$K75</f>
        <v>2</v>
      </c>
      <c r="I75" s="102">
        <f>BLM!$K75</f>
        <v>0</v>
      </c>
      <c r="J75" s="102">
        <f t="shared" si="6"/>
        <v>2</v>
      </c>
    </row>
    <row r="76" spans="1:10" x14ac:dyDescent="0.3">
      <c r="A76" s="86"/>
      <c r="B76" s="194">
        <v>24</v>
      </c>
      <c r="C76" s="102" t="s">
        <v>0</v>
      </c>
      <c r="D76" s="102">
        <f>USGS!$K76</f>
        <v>0</v>
      </c>
      <c r="E76" s="102">
        <f>BoR!$K76</f>
        <v>0</v>
      </c>
      <c r="F76" s="102">
        <f>BOEM!$K76</f>
        <v>0</v>
      </c>
      <c r="G76" s="102">
        <f>FWS!$K76</f>
        <v>0</v>
      </c>
      <c r="H76" s="102">
        <f>NPS!$K76</f>
        <v>2</v>
      </c>
      <c r="I76" s="102">
        <f>BLM!$K76</f>
        <v>0</v>
      </c>
      <c r="J76" s="102">
        <f t="shared" si="6"/>
        <v>2</v>
      </c>
    </row>
    <row r="77" spans="1:10" x14ac:dyDescent="0.3">
      <c r="A77" s="86"/>
      <c r="B77" s="194"/>
      <c r="C77" s="103"/>
      <c r="D77" s="102"/>
      <c r="E77" s="102"/>
      <c r="F77" s="102"/>
      <c r="G77" s="102"/>
      <c r="H77" s="102"/>
      <c r="I77" s="102"/>
      <c r="J77" s="102"/>
    </row>
    <row r="78" spans="1:10" x14ac:dyDescent="0.3">
      <c r="A78" s="86"/>
      <c r="B78" s="194"/>
      <c r="C78" s="101" t="s">
        <v>45</v>
      </c>
      <c r="D78" s="102"/>
      <c r="E78" s="102"/>
      <c r="F78" s="102"/>
      <c r="G78" s="102"/>
      <c r="H78" s="102"/>
      <c r="I78" s="102"/>
      <c r="J78" s="102"/>
    </row>
    <row r="79" spans="1:10" x14ac:dyDescent="0.3">
      <c r="A79" s="86"/>
      <c r="B79" s="221">
        <v>25</v>
      </c>
      <c r="C79" s="218" t="s">
        <v>38</v>
      </c>
      <c r="D79" s="219">
        <f>USGS!$K79</f>
        <v>49</v>
      </c>
      <c r="E79" s="219">
        <f>BoR!$K79</f>
        <v>3</v>
      </c>
      <c r="F79" s="219">
        <f>BOEM!$K79</f>
        <v>1</v>
      </c>
      <c r="G79" s="219">
        <f>FWS!$K79</f>
        <v>1</v>
      </c>
      <c r="H79" s="219">
        <f>NPS!$K79</f>
        <v>1</v>
      </c>
      <c r="I79" s="219">
        <f>BLM!$K79</f>
        <v>0</v>
      </c>
      <c r="J79" s="219">
        <f>SUM(D79:I79)-2</f>
        <v>53</v>
      </c>
    </row>
    <row r="80" spans="1:10" x14ac:dyDescent="0.3">
      <c r="A80" s="86"/>
      <c r="B80" s="221">
        <v>26</v>
      </c>
      <c r="C80" s="218" t="s">
        <v>1</v>
      </c>
      <c r="D80" s="219">
        <f>USGS!$K80</f>
        <v>4</v>
      </c>
      <c r="E80" s="219">
        <f>BoR!$K80</f>
        <v>1</v>
      </c>
      <c r="F80" s="219">
        <f>BOEM!$K30</f>
        <v>0</v>
      </c>
      <c r="G80" s="219">
        <f>FWS!$K30</f>
        <v>0</v>
      </c>
      <c r="H80" s="219">
        <f>NPS!$K30</f>
        <v>0</v>
      </c>
      <c r="I80" s="219">
        <f>BLM!$K30</f>
        <v>0</v>
      </c>
      <c r="J80" s="219">
        <f t="shared" ref="J80" si="7">SUM(D80:I80)</f>
        <v>5</v>
      </c>
    </row>
    <row r="81" spans="1:10" x14ac:dyDescent="0.3">
      <c r="A81" s="86"/>
      <c r="B81" s="194"/>
      <c r="C81" s="105"/>
      <c r="D81" s="102"/>
      <c r="E81" s="102"/>
      <c r="F81" s="102"/>
      <c r="G81" s="102"/>
      <c r="H81" s="102"/>
      <c r="I81" s="102"/>
      <c r="J81" s="102"/>
    </row>
    <row r="82" spans="1:10" x14ac:dyDescent="0.3">
      <c r="A82" s="86"/>
      <c r="B82" s="194"/>
      <c r="C82" s="101" t="s">
        <v>2</v>
      </c>
      <c r="D82" s="102"/>
      <c r="E82" s="102"/>
      <c r="F82" s="102"/>
      <c r="G82" s="102"/>
      <c r="H82" s="102"/>
      <c r="I82" s="102"/>
      <c r="J82" s="102"/>
    </row>
    <row r="83" spans="1:10" x14ac:dyDescent="0.3">
      <c r="A83" s="86"/>
      <c r="B83" s="221">
        <v>27</v>
      </c>
      <c r="C83" s="218" t="s">
        <v>3</v>
      </c>
      <c r="D83" s="219">
        <f>USGS!$K83</f>
        <v>677</v>
      </c>
      <c r="E83" s="219">
        <f>BoR!$K83</f>
        <v>9</v>
      </c>
      <c r="F83" s="219">
        <f>BOEM!$K83</f>
        <v>0</v>
      </c>
      <c r="G83" s="219">
        <f>FWS!$K83</f>
        <v>0</v>
      </c>
      <c r="H83" s="219">
        <f>NPS!$K83</f>
        <v>1</v>
      </c>
      <c r="I83" s="219">
        <f>BLM!$K83</f>
        <v>0</v>
      </c>
      <c r="J83" s="219">
        <f t="shared" ref="J83:J84" si="8">SUM(D83:I83)</f>
        <v>687</v>
      </c>
    </row>
    <row r="84" spans="1:10" x14ac:dyDescent="0.3">
      <c r="A84" s="86"/>
      <c r="B84" s="221">
        <v>28</v>
      </c>
      <c r="C84" s="218" t="s">
        <v>4</v>
      </c>
      <c r="D84" s="219">
        <f>USGS!$K84</f>
        <v>414</v>
      </c>
      <c r="E84" s="219">
        <f>BoR!$K84</f>
        <v>3</v>
      </c>
      <c r="F84" s="219">
        <f>BOEM!$K84</f>
        <v>0</v>
      </c>
      <c r="G84" s="219">
        <f>FWS!$K84</f>
        <v>0</v>
      </c>
      <c r="H84" s="219">
        <f>NPS!$K84</f>
        <v>1</v>
      </c>
      <c r="I84" s="219">
        <f>BLM!$K84</f>
        <v>0</v>
      </c>
      <c r="J84" s="219">
        <f t="shared" si="8"/>
        <v>418</v>
      </c>
    </row>
    <row r="85" spans="1:10" x14ac:dyDescent="0.3">
      <c r="A85" s="86"/>
      <c r="B85" s="194"/>
      <c r="C85" s="103"/>
      <c r="D85" s="102"/>
      <c r="E85" s="102"/>
      <c r="F85" s="102"/>
      <c r="G85" s="102"/>
      <c r="H85" s="102"/>
      <c r="I85" s="102"/>
      <c r="J85" s="102"/>
    </row>
    <row r="86" spans="1:10" x14ac:dyDescent="0.3">
      <c r="A86" s="86"/>
      <c r="B86" s="194"/>
      <c r="C86" s="101" t="s">
        <v>63</v>
      </c>
      <c r="D86" s="102"/>
      <c r="E86" s="102"/>
      <c r="F86" s="102"/>
      <c r="G86" s="102"/>
      <c r="H86" s="102"/>
      <c r="I86" s="102"/>
      <c r="J86" s="102"/>
    </row>
    <row r="87" spans="1:10" x14ac:dyDescent="0.3">
      <c r="A87" s="86"/>
      <c r="B87" s="221"/>
      <c r="C87" s="218" t="s">
        <v>64</v>
      </c>
      <c r="D87" s="219">
        <f>USGS!$K87</f>
        <v>249</v>
      </c>
      <c r="E87" s="219">
        <f>BoR!$K87</f>
        <v>0</v>
      </c>
      <c r="F87" s="219">
        <f>BOEM!$K87</f>
        <v>0</v>
      </c>
      <c r="G87" s="219">
        <f>FWS!$K87</f>
        <v>0</v>
      </c>
      <c r="H87" s="219">
        <f>NPS!$K87</f>
        <v>0</v>
      </c>
      <c r="I87" s="219">
        <f>BLM!$K87</f>
        <v>0</v>
      </c>
      <c r="J87" s="219">
        <f t="shared" ref="J87:J88" si="9">SUM(D87:I87)</f>
        <v>249</v>
      </c>
    </row>
    <row r="88" spans="1:10" x14ac:dyDescent="0.3">
      <c r="A88" s="86"/>
      <c r="B88" s="221"/>
      <c r="C88" s="220" t="s">
        <v>65</v>
      </c>
      <c r="D88" s="219">
        <f>USGS!$K88</f>
        <v>117</v>
      </c>
      <c r="E88" s="219">
        <f>BoR!$K88</f>
        <v>0</v>
      </c>
      <c r="F88" s="219">
        <f>BOEM!$K88</f>
        <v>0</v>
      </c>
      <c r="G88" s="219">
        <f>FWS!$K88</f>
        <v>0</v>
      </c>
      <c r="H88" s="219">
        <f>NPS!$K88</f>
        <v>0</v>
      </c>
      <c r="I88" s="219">
        <f>BLM!$K88</f>
        <v>0</v>
      </c>
      <c r="J88" s="219">
        <f t="shared" si="9"/>
        <v>117</v>
      </c>
    </row>
    <row r="89" spans="1:10" x14ac:dyDescent="0.3">
      <c r="A89" s="86"/>
      <c r="B89" s="256"/>
      <c r="C89" s="256"/>
      <c r="D89" s="256"/>
      <c r="E89" s="256"/>
      <c r="F89" s="256"/>
      <c r="G89" s="256"/>
      <c r="H89" s="256"/>
      <c r="I89" s="194"/>
      <c r="J89" s="102"/>
    </row>
    <row r="90" spans="1:10" ht="39" customHeight="1" x14ac:dyDescent="0.3">
      <c r="A90" s="86"/>
      <c r="B90" s="253" t="s">
        <v>101</v>
      </c>
      <c r="C90" s="253"/>
      <c r="D90" s="253"/>
      <c r="E90" s="253"/>
      <c r="F90" s="253"/>
      <c r="G90" s="253"/>
      <c r="H90" s="253"/>
      <c r="I90" s="253"/>
      <c r="J90" s="254"/>
    </row>
    <row r="91" spans="1:10" x14ac:dyDescent="0.3">
      <c r="J91" s="90"/>
    </row>
    <row r="92" spans="1:10" x14ac:dyDescent="0.3">
      <c r="A92" s="86"/>
      <c r="B92" s="255" t="s">
        <v>41</v>
      </c>
      <c r="C92" s="255"/>
      <c r="D92" s="255"/>
      <c r="E92" s="255"/>
      <c r="F92" s="255"/>
      <c r="G92" s="255"/>
      <c r="H92" s="255"/>
      <c r="I92" s="193"/>
      <c r="J92" s="90"/>
    </row>
    <row r="93" spans="1:10" ht="28.2" customHeight="1" x14ac:dyDescent="0.3">
      <c r="A93" s="86"/>
      <c r="B93" s="130"/>
      <c r="C93" s="131"/>
      <c r="D93" s="129" t="s">
        <v>92</v>
      </c>
      <c r="E93" s="129" t="s">
        <v>93</v>
      </c>
      <c r="F93" s="129" t="s">
        <v>100</v>
      </c>
      <c r="G93" s="129" t="s">
        <v>97</v>
      </c>
      <c r="H93" s="129" t="s">
        <v>94</v>
      </c>
      <c r="I93" s="129" t="s">
        <v>95</v>
      </c>
      <c r="J93" s="129" t="s">
        <v>96</v>
      </c>
    </row>
    <row r="94" spans="1:10" x14ac:dyDescent="0.3">
      <c r="A94" s="86"/>
      <c r="B94" s="194"/>
      <c r="C94" s="101"/>
      <c r="D94" s="102"/>
      <c r="E94" s="102"/>
      <c r="F94" s="102"/>
      <c r="G94" s="102"/>
      <c r="H94" s="102"/>
      <c r="I94" s="102"/>
      <c r="J94" s="102"/>
    </row>
    <row r="95" spans="1:10" x14ac:dyDescent="0.3">
      <c r="A95" s="86"/>
      <c r="B95" s="194"/>
      <c r="C95" s="107" t="s">
        <v>35</v>
      </c>
      <c r="D95" s="102"/>
      <c r="E95" s="102"/>
      <c r="F95" s="102"/>
      <c r="G95" s="102"/>
      <c r="H95" s="102"/>
      <c r="I95" s="102"/>
      <c r="J95" s="102"/>
    </row>
    <row r="96" spans="1:10" x14ac:dyDescent="0.3">
      <c r="A96" s="86"/>
      <c r="B96" s="194"/>
      <c r="C96" s="103"/>
      <c r="D96" s="102"/>
      <c r="E96" s="102"/>
      <c r="F96" s="102"/>
      <c r="G96" s="102"/>
      <c r="H96" s="102"/>
      <c r="I96" s="102"/>
      <c r="J96" s="102"/>
    </row>
    <row r="97" spans="1:10" x14ac:dyDescent="0.3">
      <c r="A97" s="86"/>
      <c r="B97" s="194"/>
      <c r="C97" s="103"/>
      <c r="D97" s="102"/>
      <c r="E97" s="102"/>
      <c r="F97" s="102"/>
      <c r="G97" s="102"/>
      <c r="H97" s="102"/>
      <c r="I97" s="102"/>
      <c r="J97" s="102"/>
    </row>
    <row r="98" spans="1:10" x14ac:dyDescent="0.3">
      <c r="J98" s="90"/>
    </row>
    <row r="99" spans="1:10" x14ac:dyDescent="0.3">
      <c r="A99" s="86"/>
      <c r="J99" s="90"/>
    </row>
    <row r="100" spans="1:10" x14ac:dyDescent="0.3">
      <c r="A100" s="86"/>
      <c r="B100" s="255" t="s">
        <v>56</v>
      </c>
      <c r="C100" s="258"/>
      <c r="D100" s="258"/>
      <c r="E100" s="258"/>
      <c r="F100" s="258"/>
      <c r="G100" s="258"/>
      <c r="H100" s="258"/>
      <c r="I100" s="195"/>
      <c r="J100" s="90"/>
    </row>
    <row r="101" spans="1:10" ht="34.950000000000003" customHeight="1" x14ac:dyDescent="0.3">
      <c r="A101" s="86"/>
      <c r="B101" s="126"/>
      <c r="C101" s="132" t="s">
        <v>49</v>
      </c>
      <c r="D101" s="129" t="s">
        <v>92</v>
      </c>
      <c r="E101" s="129" t="s">
        <v>93</v>
      </c>
      <c r="F101" s="129" t="s">
        <v>100</v>
      </c>
      <c r="G101" s="129" t="s">
        <v>97</v>
      </c>
      <c r="H101" s="129" t="s">
        <v>94</v>
      </c>
      <c r="I101" s="129" t="s">
        <v>95</v>
      </c>
      <c r="J101" s="129" t="s">
        <v>96</v>
      </c>
    </row>
    <row r="102" spans="1:10" x14ac:dyDescent="0.3">
      <c r="A102" s="86"/>
      <c r="B102" s="43"/>
      <c r="C102" s="222" t="s">
        <v>50</v>
      </c>
      <c r="D102" s="224">
        <f>USGS!$K102</f>
        <v>13</v>
      </c>
      <c r="E102" s="224">
        <f>BoR!$K102</f>
        <v>4</v>
      </c>
      <c r="F102" s="224">
        <f>BOEM!$K102</f>
        <v>0</v>
      </c>
      <c r="G102" s="224">
        <f>FWS!$K102</f>
        <v>0</v>
      </c>
      <c r="H102" s="224">
        <f>NPS!$K102</f>
        <v>0</v>
      </c>
      <c r="I102" s="224">
        <f>BLM!$K102</f>
        <v>0</v>
      </c>
      <c r="J102" s="219">
        <f t="shared" ref="J102:J107" si="10">SUM(D102:I102)</f>
        <v>17</v>
      </c>
    </row>
    <row r="103" spans="1:10" x14ac:dyDescent="0.3">
      <c r="A103" s="86"/>
      <c r="B103" s="124"/>
      <c r="C103" s="222" t="s">
        <v>51</v>
      </c>
      <c r="D103" s="219">
        <f>USGS!$K103</f>
        <v>2</v>
      </c>
      <c r="E103" s="224">
        <f>BoR!$K103</f>
        <v>0</v>
      </c>
      <c r="F103" s="224">
        <f>BOEM!$K103</f>
        <v>0</v>
      </c>
      <c r="G103" s="224">
        <f>FWS!$K103</f>
        <v>0</v>
      </c>
      <c r="H103" s="224">
        <f>NPS!$K103</f>
        <v>0</v>
      </c>
      <c r="I103" s="224">
        <f>BLM!$K103</f>
        <v>0</v>
      </c>
      <c r="J103" s="219">
        <f t="shared" si="10"/>
        <v>2</v>
      </c>
    </row>
    <row r="104" spans="1:10" x14ac:dyDescent="0.3">
      <c r="A104" s="86"/>
      <c r="B104" s="125"/>
      <c r="C104" s="123" t="s">
        <v>52</v>
      </c>
      <c r="D104" s="102">
        <f>USGS!$K104</f>
        <v>13</v>
      </c>
      <c r="E104" s="209">
        <f>BoR!$K104</f>
        <v>2</v>
      </c>
      <c r="F104" s="209">
        <f>BOEM!$K104</f>
        <v>0</v>
      </c>
      <c r="G104" s="209">
        <f>FWS!$K104</f>
        <v>0</v>
      </c>
      <c r="H104" s="209">
        <f>NPS!$K104</f>
        <v>0</v>
      </c>
      <c r="I104" s="209">
        <f>BLM!$K104</f>
        <v>0</v>
      </c>
      <c r="J104" s="102">
        <f t="shared" si="10"/>
        <v>15</v>
      </c>
    </row>
    <row r="105" spans="1:10" x14ac:dyDescent="0.3">
      <c r="A105" s="86"/>
      <c r="B105" s="125"/>
      <c r="C105" s="123" t="s">
        <v>53</v>
      </c>
      <c r="D105" s="102">
        <f>USGS!$K105</f>
        <v>2</v>
      </c>
      <c r="E105" s="209">
        <f>BoR!$K105</f>
        <v>0</v>
      </c>
      <c r="F105" s="209">
        <f>BOEM!$K105</f>
        <v>0</v>
      </c>
      <c r="G105" s="209">
        <f>FWS!$K105</f>
        <v>0</v>
      </c>
      <c r="H105" s="209">
        <f>NPS!$K105</f>
        <v>0</v>
      </c>
      <c r="I105" s="209">
        <f>BLM!$K105</f>
        <v>0</v>
      </c>
      <c r="J105" s="102">
        <f t="shared" si="10"/>
        <v>2</v>
      </c>
    </row>
    <row r="106" spans="1:10" x14ac:dyDescent="0.3">
      <c r="A106" s="86"/>
      <c r="B106" s="126"/>
      <c r="C106" s="223" t="s">
        <v>54</v>
      </c>
      <c r="D106" s="219">
        <f>USGS!$K106</f>
        <v>11</v>
      </c>
      <c r="E106" s="224">
        <f>BoR!$K106</f>
        <v>2</v>
      </c>
      <c r="F106" s="224">
        <f>BOEM!$K106</f>
        <v>0</v>
      </c>
      <c r="G106" s="224">
        <f>FWS!$K106</f>
        <v>0</v>
      </c>
      <c r="H106" s="224">
        <f>NPS!$K106</f>
        <v>0</v>
      </c>
      <c r="I106" s="224">
        <f>BLM!$K106</f>
        <v>0</v>
      </c>
      <c r="J106" s="219">
        <f t="shared" si="10"/>
        <v>13</v>
      </c>
    </row>
    <row r="107" spans="1:10" x14ac:dyDescent="0.3">
      <c r="A107" s="86"/>
      <c r="B107" s="128"/>
      <c r="C107" s="127" t="s">
        <v>55</v>
      </c>
      <c r="D107" s="102">
        <f>USGS!$K107</f>
        <v>8</v>
      </c>
      <c r="E107" s="209">
        <f>BoR!$K107</f>
        <v>0</v>
      </c>
      <c r="F107" s="209">
        <f>BOEM!$K107</f>
        <v>0</v>
      </c>
      <c r="G107" s="209">
        <f>FWS!$K107</f>
        <v>0</v>
      </c>
      <c r="H107" s="209">
        <f>NPS!$K107</f>
        <v>0</v>
      </c>
      <c r="I107" s="209">
        <f>BLM!$K107</f>
        <v>0</v>
      </c>
      <c r="J107" s="102">
        <f t="shared" si="10"/>
        <v>8</v>
      </c>
    </row>
    <row r="108" spans="1:10" x14ac:dyDescent="0.3">
      <c r="B108" s="40"/>
      <c r="C108" s="41"/>
      <c r="D108" s="102"/>
      <c r="E108" s="102"/>
      <c r="F108" s="102"/>
      <c r="G108" s="102"/>
      <c r="H108" s="102"/>
      <c r="I108" s="102"/>
      <c r="J108" s="102"/>
    </row>
  </sheetData>
  <customSheetViews>
    <customSheetView guid="{5FB72AAD-ECEA-4422-8E45-8800DA688AC2}" scale="90" topLeftCell="A67">
      <selection activeCell="L23" sqref="L23"/>
      <pageMargins left="0.7" right="0.7" top="0.75" bottom="0.75" header="0.3" footer="0.3"/>
    </customSheetView>
    <customSheetView guid="{178C8736-A54F-4AD8-89E5-B9B204870C3E}" scale="90" topLeftCell="C69">
      <selection activeCell="C114" sqref="C114"/>
      <pageMargins left="0.7" right="0.7" top="0.75" bottom="0.75" header="0.3" footer="0.3"/>
    </customSheetView>
  </customSheetViews>
  <mergeCells count="16">
    <mergeCell ref="B89:H89"/>
    <mergeCell ref="B90:J90"/>
    <mergeCell ref="B92:H92"/>
    <mergeCell ref="B100:H100"/>
    <mergeCell ref="B19:H19"/>
    <mergeCell ref="B35:J35"/>
    <mergeCell ref="B37:H37"/>
    <mergeCell ref="B67:H67"/>
    <mergeCell ref="B68:J68"/>
    <mergeCell ref="B70:H70"/>
    <mergeCell ref="B16:J16"/>
    <mergeCell ref="B2:H2"/>
    <mergeCell ref="B3:H3"/>
    <mergeCell ref="B4:H4"/>
    <mergeCell ref="B5:H5"/>
    <mergeCell ref="B7:H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USGS</vt:lpstr>
      <vt:lpstr>BoR</vt:lpstr>
      <vt:lpstr>BOEM</vt:lpstr>
      <vt:lpstr>FWS</vt:lpstr>
      <vt:lpstr>NPS</vt:lpstr>
      <vt:lpstr>BLM</vt:lpstr>
      <vt:lpstr>DOI Total FY11-18</vt:lpstr>
      <vt:lpstr>DOI Total by Bureau - FY 2018</vt:lpstr>
      <vt:lpstr>USGS!Print_Area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Michael D Dr.</dc:creator>
  <cp:lastModifiedBy>Imgoklany</cp:lastModifiedBy>
  <cp:lastPrinted>2017-01-25T16:45:42Z</cp:lastPrinted>
  <dcterms:created xsi:type="dcterms:W3CDTF">2017-12-01T22:09:32Z</dcterms:created>
  <dcterms:modified xsi:type="dcterms:W3CDTF">2019-09-03T19:34:29Z</dcterms:modified>
</cp:coreProperties>
</file>