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3820" windowHeight="118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26" i="1" l="1"/>
  <c r="E22" i="1"/>
  <c r="C36" i="1" l="1"/>
  <c r="C33" i="1"/>
  <c r="C30" i="1"/>
  <c r="C8" i="1"/>
  <c r="E36" i="1"/>
  <c r="U5" i="1"/>
  <c r="U6" i="1"/>
  <c r="U8" i="1"/>
  <c r="U9" i="1"/>
  <c r="U10" i="1"/>
  <c r="U12" i="1"/>
  <c r="U13" i="1"/>
  <c r="U15" i="1"/>
  <c r="U16" i="1"/>
  <c r="U17" i="1"/>
  <c r="U19" i="1"/>
  <c r="U20" i="1"/>
  <c r="U22" i="1"/>
  <c r="U24" i="1"/>
  <c r="U26" i="1"/>
  <c r="U27" i="1"/>
  <c r="U28" i="1"/>
  <c r="U30" i="1"/>
  <c r="U31" i="1"/>
  <c r="U36" i="1"/>
  <c r="U37" i="1"/>
  <c r="U38" i="1"/>
  <c r="S20" i="1"/>
  <c r="S5" i="1"/>
  <c r="S6" i="1"/>
  <c r="S8" i="1"/>
  <c r="S9" i="1"/>
  <c r="S10" i="1"/>
  <c r="S12" i="1"/>
  <c r="S13" i="1"/>
  <c r="S15" i="1"/>
  <c r="S16" i="1"/>
  <c r="S19" i="1"/>
  <c r="S26" i="1"/>
  <c r="S30" i="1"/>
  <c r="S22" i="1"/>
  <c r="S24" i="1"/>
  <c r="S27" i="1"/>
  <c r="S28" i="1"/>
  <c r="S31" i="1"/>
  <c r="S36" i="1"/>
  <c r="S37" i="1"/>
  <c r="S38" i="1"/>
  <c r="Q5" i="1"/>
  <c r="Q6" i="1"/>
  <c r="Q8" i="1"/>
  <c r="Q9" i="1"/>
  <c r="Q10" i="1"/>
  <c r="Q12" i="1"/>
  <c r="Q13" i="1"/>
  <c r="Q15" i="1"/>
  <c r="Q16" i="1"/>
  <c r="Q19" i="1"/>
  <c r="Q20" i="1"/>
  <c r="Q22" i="1"/>
  <c r="Q24" i="1"/>
  <c r="Q27" i="1"/>
  <c r="Q28" i="1"/>
  <c r="Q30" i="1"/>
  <c r="Q31" i="1"/>
  <c r="Q36" i="1"/>
  <c r="Q37" i="1"/>
  <c r="Q38" i="1"/>
  <c r="O5" i="1"/>
  <c r="O6" i="1"/>
  <c r="O8" i="1"/>
  <c r="O9" i="1"/>
  <c r="O10" i="1"/>
  <c r="O12" i="1"/>
  <c r="O13" i="1"/>
  <c r="O15" i="1"/>
  <c r="O16" i="1"/>
  <c r="O19" i="1"/>
  <c r="O20" i="1"/>
  <c r="O22" i="1"/>
  <c r="O24" i="1"/>
  <c r="O26" i="1"/>
  <c r="O27" i="1"/>
  <c r="O28" i="1"/>
  <c r="O30" i="1"/>
  <c r="O31" i="1"/>
  <c r="O37" i="1"/>
  <c r="O38" i="1"/>
  <c r="M5" i="1"/>
  <c r="M6" i="1"/>
  <c r="M8" i="1"/>
  <c r="M9" i="1"/>
  <c r="M10" i="1"/>
  <c r="M12" i="1"/>
  <c r="M13" i="1"/>
  <c r="M15" i="1"/>
  <c r="M16" i="1"/>
  <c r="M19" i="1"/>
  <c r="M20" i="1"/>
  <c r="M22" i="1"/>
  <c r="M24" i="1"/>
  <c r="M26" i="1"/>
  <c r="M27" i="1"/>
  <c r="M28" i="1"/>
  <c r="M31" i="1"/>
  <c r="M36" i="1"/>
  <c r="M37" i="1"/>
  <c r="M38" i="1"/>
  <c r="K5" i="1"/>
  <c r="K6" i="1"/>
  <c r="K8" i="1"/>
  <c r="K9" i="1"/>
  <c r="K10" i="1"/>
  <c r="K12" i="1"/>
  <c r="K13" i="1"/>
  <c r="K15" i="1"/>
  <c r="K16" i="1"/>
  <c r="K19" i="1"/>
  <c r="K20" i="1"/>
  <c r="K22" i="1"/>
  <c r="K24" i="1"/>
  <c r="K26" i="1"/>
  <c r="K27" i="1"/>
  <c r="K28" i="1"/>
  <c r="K30" i="1"/>
  <c r="K31" i="1"/>
  <c r="K36" i="1"/>
  <c r="K37" i="1"/>
  <c r="I5" i="1"/>
  <c r="I6" i="1"/>
  <c r="I8" i="1"/>
  <c r="I9" i="1"/>
  <c r="I10" i="1"/>
  <c r="I12" i="1"/>
  <c r="I13" i="1"/>
  <c r="I15" i="1"/>
  <c r="I16" i="1"/>
  <c r="I19" i="1"/>
  <c r="I20" i="1"/>
  <c r="I22" i="1"/>
  <c r="I23" i="1"/>
  <c r="I24" i="1"/>
  <c r="I26" i="1"/>
  <c r="I27" i="1"/>
  <c r="I28" i="1"/>
  <c r="I30" i="1"/>
  <c r="I31" i="1"/>
  <c r="I36" i="1"/>
  <c r="I37" i="1"/>
  <c r="G5" i="1"/>
  <c r="G6" i="1"/>
  <c r="G8" i="1"/>
  <c r="G9" i="1"/>
  <c r="G10" i="1"/>
  <c r="G12" i="1"/>
  <c r="G13" i="1"/>
  <c r="G15" i="1"/>
  <c r="G16" i="1"/>
  <c r="G19" i="1"/>
  <c r="G20" i="1"/>
  <c r="G22" i="1"/>
  <c r="G23" i="1"/>
  <c r="G24" i="1"/>
  <c r="G26" i="1"/>
  <c r="G27" i="1"/>
  <c r="G28" i="1"/>
  <c r="G31" i="1"/>
  <c r="G33" i="1"/>
  <c r="G34" i="1"/>
  <c r="G36" i="1"/>
  <c r="G37" i="1"/>
  <c r="E8" i="1"/>
  <c r="E9" i="1"/>
  <c r="E10" i="1"/>
  <c r="E15" i="1"/>
  <c r="E16" i="1"/>
  <c r="E19" i="1"/>
  <c r="E20" i="1"/>
  <c r="E23" i="1"/>
  <c r="E24" i="1"/>
  <c r="E26" i="1"/>
  <c r="E27" i="1"/>
  <c r="E28" i="1"/>
  <c r="E30" i="1"/>
  <c r="E31" i="1"/>
  <c r="E37" i="1"/>
  <c r="E38" i="1"/>
  <c r="C9" i="1"/>
  <c r="C10" i="1"/>
  <c r="C16" i="1"/>
  <c r="C15" i="1" s="1"/>
  <c r="C19" i="1"/>
  <c r="C20" i="1"/>
  <c r="C23" i="1"/>
  <c r="C24" i="1"/>
  <c r="C22" i="1" s="1"/>
  <c r="C27" i="1"/>
  <c r="C28" i="1"/>
  <c r="C26" i="1" s="1"/>
  <c r="C31" i="1"/>
  <c r="C34" i="1"/>
  <c r="C37" i="1"/>
  <c r="C38" i="1"/>
</calcChain>
</file>

<file path=xl/sharedStrings.xml><?xml version="1.0" encoding="utf-8"?>
<sst xmlns="http://schemas.openxmlformats.org/spreadsheetml/2006/main" count="48" uniqueCount="35">
  <si>
    <t>State/Mine Type</t>
  </si>
  <si>
    <t>Sum of  FY 2004</t>
  </si>
  <si>
    <t>Sum of FY 2005</t>
  </si>
  <si>
    <t>Sum of FY 2006</t>
  </si>
  <si>
    <t>Sum of FY 2007</t>
  </si>
  <si>
    <t>Sum of FY 2008</t>
  </si>
  <si>
    <t>Sum of FY 2009</t>
  </si>
  <si>
    <t>Sum of FY 2010</t>
  </si>
  <si>
    <t>Sum of FY 2011</t>
  </si>
  <si>
    <t>Sum of FY 2012</t>
  </si>
  <si>
    <t>Sum of FY 2013</t>
  </si>
  <si>
    <t>AL</t>
  </si>
  <si>
    <t>Underground</t>
  </si>
  <si>
    <t>CO</t>
  </si>
  <si>
    <t>Surface</t>
  </si>
  <si>
    <t>KY</t>
  </si>
  <si>
    <t>MT</t>
  </si>
  <si>
    <t>ND</t>
  </si>
  <si>
    <t>NM</t>
  </si>
  <si>
    <t>OK</t>
  </si>
  <si>
    <t>UT</t>
  </si>
  <si>
    <t>WA</t>
  </si>
  <si>
    <t>WY</t>
  </si>
  <si>
    <t>FY04 %</t>
  </si>
  <si>
    <t>FY05 %</t>
  </si>
  <si>
    <t>FY06 %</t>
  </si>
  <si>
    <t>FY07 %</t>
  </si>
  <si>
    <t>FY08 %</t>
  </si>
  <si>
    <t>FY09 %</t>
  </si>
  <si>
    <t>FY10 %</t>
  </si>
  <si>
    <t>FY11 %</t>
  </si>
  <si>
    <t>FY12 %</t>
  </si>
  <si>
    <t>FY13 %</t>
  </si>
  <si>
    <t>Federal Coal Production Volumes</t>
  </si>
  <si>
    <t>As of 1-29-2014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</si>
</sst>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0" fillId="0" borderId="1" xfId="1" applyNumberFormat="1" applyFont="1" applyBorder="1"/>
    <xf numFmtId="164" fontId="2" fillId="0" borderId="1" xfId="1" applyNumberFormat="1" applyFont="1" applyBorder="1"/>
    <xf numFmtId="10" fontId="2" fillId="2" borderId="1" xfId="2" applyNumberFormat="1" applyFont="1" applyFill="1" applyBorder="1"/>
    <xf numFmtId="10" fontId="0" fillId="2" borderId="1" xfId="2" applyNumberFormat="1" applyFont="1" applyFill="1" applyBorder="1"/>
    <xf numFmtId="10" fontId="0" fillId="0" borderId="1" xfId="2" applyNumberFormat="1" applyFont="1" applyBorder="1"/>
    <xf numFmtId="10" fontId="2" fillId="0" borderId="1" xfId="2" applyNumberFormat="1" applyFont="1" applyBorder="1"/>
    <xf numFmtId="10" fontId="2" fillId="2" borderId="1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2" borderId="1" xfId="1" applyNumberFormat="1" applyFont="1" applyFill="1" applyBorder="1"/>
    <xf numFmtId="164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abSelected="1" workbookViewId="0">
      <selection activeCell="Q27" sqref="Q27"/>
    </sheetView>
  </sheetViews>
  <sheetFormatPr defaultRowHeight="15" x14ac:dyDescent="0.25"/>
  <cols>
    <col min="1" max="1" width="19.28515625" style="1" customWidth="1"/>
    <col min="2" max="2" width="14.5703125" style="1" bestFit="1" customWidth="1"/>
    <col min="3" max="3" width="8.140625" style="7" bestFit="1" customWidth="1"/>
    <col min="4" max="4" width="14.140625" style="1" bestFit="1" customWidth="1"/>
    <col min="5" max="5" width="8.140625" style="1" bestFit="1" customWidth="1"/>
    <col min="6" max="6" width="14.140625" style="1" bestFit="1" customWidth="1"/>
    <col min="7" max="7" width="9.28515625" style="1" customWidth="1"/>
    <col min="8" max="8" width="14.140625" style="1" bestFit="1" customWidth="1"/>
    <col min="9" max="9" width="9" style="1" customWidth="1"/>
    <col min="10" max="10" width="14.140625" style="1" bestFit="1" customWidth="1"/>
    <col min="11" max="11" width="8.140625" style="1" customWidth="1"/>
    <col min="12" max="12" width="14.140625" style="1" bestFit="1" customWidth="1"/>
    <col min="13" max="13" width="8.28515625" style="1" customWidth="1"/>
    <col min="14" max="14" width="14.140625" style="1" bestFit="1" customWidth="1"/>
    <col min="15" max="15" width="8.5703125" style="1" customWidth="1"/>
    <col min="16" max="16" width="14.140625" style="1" bestFit="1" customWidth="1"/>
    <col min="17" max="17" width="8.140625" style="1" bestFit="1" customWidth="1"/>
    <col min="18" max="18" width="14.140625" style="1" bestFit="1" customWidth="1"/>
    <col min="19" max="19" width="9.5703125" style="1" customWidth="1"/>
    <col min="20" max="20" width="14.140625" style="1" bestFit="1" customWidth="1"/>
    <col min="21" max="21" width="9" style="1" customWidth="1"/>
    <col min="22" max="22" width="5.140625" style="1" customWidth="1"/>
    <col min="23" max="23" width="11.5703125" style="1" bestFit="1" customWidth="1"/>
    <col min="24" max="16384" width="9.140625" style="1"/>
  </cols>
  <sheetData>
    <row r="1" spans="1:23" s="2" customFormat="1" x14ac:dyDescent="0.25">
      <c r="A1" s="2" t="s">
        <v>33</v>
      </c>
      <c r="C1" s="8"/>
    </row>
    <row r="2" spans="1:23" s="2" customFormat="1" x14ac:dyDescent="0.25">
      <c r="A2" s="2" t="s">
        <v>34</v>
      </c>
      <c r="C2" s="8"/>
    </row>
    <row r="3" spans="1:23" x14ac:dyDescent="0.25">
      <c r="A3" s="1" t="s">
        <v>0</v>
      </c>
      <c r="B3" s="1" t="s">
        <v>1</v>
      </c>
      <c r="C3" s="9" t="s">
        <v>23</v>
      </c>
      <c r="D3" s="1" t="s">
        <v>2</v>
      </c>
      <c r="E3" s="10" t="s">
        <v>24</v>
      </c>
      <c r="F3" s="1" t="s">
        <v>3</v>
      </c>
      <c r="G3" s="10" t="s">
        <v>25</v>
      </c>
      <c r="H3" s="1" t="s">
        <v>4</v>
      </c>
      <c r="I3" s="10" t="s">
        <v>26</v>
      </c>
      <c r="J3" s="1" t="s">
        <v>5</v>
      </c>
      <c r="K3" s="10" t="s">
        <v>27</v>
      </c>
      <c r="L3" s="1" t="s">
        <v>6</v>
      </c>
      <c r="M3" s="10" t="s">
        <v>28</v>
      </c>
      <c r="N3" s="1" t="s">
        <v>7</v>
      </c>
      <c r="O3" s="10" t="s">
        <v>29</v>
      </c>
      <c r="P3" s="1" t="s">
        <v>8</v>
      </c>
      <c r="Q3" s="10" t="s">
        <v>30</v>
      </c>
      <c r="R3" s="1" t="s">
        <v>9</v>
      </c>
      <c r="S3" s="10" t="s">
        <v>31</v>
      </c>
      <c r="T3" s="1" t="s">
        <v>10</v>
      </c>
      <c r="U3" s="10" t="s">
        <v>32</v>
      </c>
    </row>
    <row r="4" spans="1:23" x14ac:dyDescent="0.25">
      <c r="C4" s="9"/>
      <c r="E4" s="10"/>
      <c r="G4" s="10"/>
      <c r="I4" s="10"/>
      <c r="K4" s="10"/>
      <c r="M4" s="10"/>
      <c r="O4" s="10"/>
      <c r="Q4" s="10"/>
      <c r="S4" s="10"/>
      <c r="U4" s="10"/>
    </row>
    <row r="5" spans="1:23" x14ac:dyDescent="0.25">
      <c r="A5" s="2" t="s">
        <v>11</v>
      </c>
      <c r="B5" s="4">
        <v>0</v>
      </c>
      <c r="C5" s="5"/>
      <c r="D5" s="4">
        <v>0</v>
      </c>
      <c r="E5" s="5"/>
      <c r="F5" s="4">
        <v>880</v>
      </c>
      <c r="G5" s="5">
        <f>G6</f>
        <v>1</v>
      </c>
      <c r="H5" s="4">
        <v>1508</v>
      </c>
      <c r="I5" s="5">
        <f>I6</f>
        <v>1</v>
      </c>
      <c r="J5" s="4">
        <v>220974</v>
      </c>
      <c r="K5" s="5">
        <f>K6</f>
        <v>1</v>
      </c>
      <c r="L5" s="4">
        <v>1347422</v>
      </c>
      <c r="M5" s="5">
        <f>M6</f>
        <v>1</v>
      </c>
      <c r="N5" s="4">
        <v>2632689</v>
      </c>
      <c r="O5" s="5">
        <f>O6</f>
        <v>1</v>
      </c>
      <c r="P5" s="4">
        <v>2736129</v>
      </c>
      <c r="Q5" s="5">
        <f>Q6</f>
        <v>1</v>
      </c>
      <c r="R5" s="4">
        <v>2146694</v>
      </c>
      <c r="S5" s="5">
        <f>S6</f>
        <v>1</v>
      </c>
      <c r="T5" s="4">
        <v>1139371</v>
      </c>
      <c r="U5" s="5">
        <f>U6</f>
        <v>1</v>
      </c>
      <c r="V5" s="2"/>
      <c r="W5" s="12"/>
    </row>
    <row r="6" spans="1:23" x14ac:dyDescent="0.25">
      <c r="A6" s="1" t="s">
        <v>12</v>
      </c>
      <c r="B6" s="3">
        <v>0</v>
      </c>
      <c r="C6" s="6"/>
      <c r="D6" s="3">
        <v>0</v>
      </c>
      <c r="E6" s="6"/>
      <c r="F6" s="3">
        <v>880</v>
      </c>
      <c r="G6" s="6">
        <f>F6/F5</f>
        <v>1</v>
      </c>
      <c r="H6" s="3">
        <v>1508</v>
      </c>
      <c r="I6" s="6">
        <f>H6/H5</f>
        <v>1</v>
      </c>
      <c r="J6" s="3">
        <v>220974</v>
      </c>
      <c r="K6" s="6">
        <f>J6/J5</f>
        <v>1</v>
      </c>
      <c r="L6" s="3">
        <v>1347422</v>
      </c>
      <c r="M6" s="6">
        <f>L6/L5</f>
        <v>1</v>
      </c>
      <c r="N6" s="3">
        <v>2632689</v>
      </c>
      <c r="O6" s="6">
        <f>N6/N5</f>
        <v>1</v>
      </c>
      <c r="P6" s="3">
        <v>2736129</v>
      </c>
      <c r="Q6" s="6">
        <f>P6/P5</f>
        <v>1</v>
      </c>
      <c r="R6" s="3">
        <v>2146694</v>
      </c>
      <c r="S6" s="6">
        <f>R6/R5</f>
        <v>1</v>
      </c>
      <c r="T6" s="3">
        <v>1139371</v>
      </c>
      <c r="U6" s="6">
        <f>T6/T5</f>
        <v>1</v>
      </c>
      <c r="W6" s="12"/>
    </row>
    <row r="7" spans="1:23" x14ac:dyDescent="0.25">
      <c r="B7" s="3"/>
      <c r="C7" s="6"/>
      <c r="D7" s="3"/>
      <c r="E7" s="6"/>
      <c r="F7" s="3"/>
      <c r="G7" s="6"/>
      <c r="H7" s="3"/>
      <c r="I7" s="6"/>
      <c r="J7" s="3"/>
      <c r="K7" s="6"/>
      <c r="L7" s="3"/>
      <c r="M7" s="6"/>
      <c r="N7" s="3"/>
      <c r="O7" s="6"/>
      <c r="P7" s="3"/>
      <c r="Q7" s="6"/>
      <c r="R7" s="3"/>
      <c r="S7" s="6"/>
      <c r="T7" s="3"/>
      <c r="U7" s="6"/>
    </row>
    <row r="8" spans="1:23" x14ac:dyDescent="0.25">
      <c r="A8" s="2" t="s">
        <v>13</v>
      </c>
      <c r="B8" s="4">
        <v>21885140</v>
      </c>
      <c r="C8" s="5">
        <f>C10+C9</f>
        <v>1</v>
      </c>
      <c r="D8" s="4">
        <v>25692979</v>
      </c>
      <c r="E8" s="5">
        <f>E10+E9</f>
        <v>1</v>
      </c>
      <c r="F8" s="4">
        <v>21117423</v>
      </c>
      <c r="G8" s="5">
        <f>G10+G9</f>
        <v>1</v>
      </c>
      <c r="H8" s="4">
        <v>21949602</v>
      </c>
      <c r="I8" s="5">
        <f>I10+I9</f>
        <v>1</v>
      </c>
      <c r="J8" s="4">
        <v>22036022</v>
      </c>
      <c r="K8" s="5">
        <f>K10+K9</f>
        <v>1</v>
      </c>
      <c r="L8" s="4">
        <v>18629607</v>
      </c>
      <c r="M8" s="5">
        <f>M10+M9</f>
        <v>1</v>
      </c>
      <c r="N8" s="4">
        <v>18040219</v>
      </c>
      <c r="O8" s="5">
        <f>O10+O9</f>
        <v>1</v>
      </c>
      <c r="P8" s="4">
        <v>19731906</v>
      </c>
      <c r="Q8" s="5">
        <f>Q10+Q9</f>
        <v>1</v>
      </c>
      <c r="R8" s="4">
        <v>19376245</v>
      </c>
      <c r="S8" s="5">
        <f>S10+S9</f>
        <v>1</v>
      </c>
      <c r="T8" s="4">
        <v>16897443</v>
      </c>
      <c r="U8" s="5">
        <f>U10+U9</f>
        <v>1</v>
      </c>
      <c r="V8" s="2"/>
    </row>
    <row r="9" spans="1:23" x14ac:dyDescent="0.25">
      <c r="A9" s="1" t="s">
        <v>14</v>
      </c>
      <c r="B9" s="3">
        <v>8020994</v>
      </c>
      <c r="C9" s="6">
        <f>B9/B8</f>
        <v>0.36650412106114011</v>
      </c>
      <c r="D9" s="3">
        <v>8173772</v>
      </c>
      <c r="E9" s="6">
        <f>D9/D8</f>
        <v>0.31813251394476288</v>
      </c>
      <c r="F9" s="3">
        <v>7869854</v>
      </c>
      <c r="G9" s="6">
        <f>F9/F8</f>
        <v>0.37267113510962013</v>
      </c>
      <c r="H9" s="3">
        <v>7147053</v>
      </c>
      <c r="I9" s="6">
        <f>H9/H8</f>
        <v>0.32561196326019942</v>
      </c>
      <c r="J9" s="3">
        <v>6583935</v>
      </c>
      <c r="K9" s="6">
        <f>J9/J8</f>
        <v>0.29878056030258093</v>
      </c>
      <c r="L9" s="3">
        <v>5591959</v>
      </c>
      <c r="M9" s="6">
        <f>L9/L8</f>
        <v>0.30016516183084269</v>
      </c>
      <c r="N9" s="3">
        <v>4398903</v>
      </c>
      <c r="O9" s="6">
        <f>N9/N8</f>
        <v>0.24383866958599559</v>
      </c>
      <c r="P9" s="3">
        <v>5025794</v>
      </c>
      <c r="Q9" s="6">
        <f>P9/P8</f>
        <v>0.25470392976735245</v>
      </c>
      <c r="R9" s="3">
        <v>4586804</v>
      </c>
      <c r="S9" s="6">
        <f>R9/R8</f>
        <v>0.23672305960210557</v>
      </c>
      <c r="T9" s="3">
        <v>4203114</v>
      </c>
      <c r="U9" s="6">
        <f>T9/T8</f>
        <v>0.24874260561198519</v>
      </c>
    </row>
    <row r="10" spans="1:23" x14ac:dyDescent="0.25">
      <c r="A10" s="1" t="s">
        <v>12</v>
      </c>
      <c r="B10" s="3">
        <v>13864146</v>
      </c>
      <c r="C10" s="6">
        <f>B10/B8</f>
        <v>0.63349587893885984</v>
      </c>
      <c r="D10" s="3">
        <v>17519207</v>
      </c>
      <c r="E10" s="6">
        <f>D10/D8</f>
        <v>0.68186748605523706</v>
      </c>
      <c r="F10" s="3">
        <v>13247569</v>
      </c>
      <c r="G10" s="6">
        <f>F10/F8</f>
        <v>0.62732886489037987</v>
      </c>
      <c r="H10" s="3">
        <v>14802549</v>
      </c>
      <c r="I10" s="6">
        <f>H10/H8</f>
        <v>0.67438803673980052</v>
      </c>
      <c r="J10" s="3">
        <v>15452087</v>
      </c>
      <c r="K10" s="6">
        <f>J10/J8</f>
        <v>0.70121943969741907</v>
      </c>
      <c r="L10" s="3">
        <v>13037648</v>
      </c>
      <c r="M10" s="6">
        <f>L10/L8</f>
        <v>0.69983483816915726</v>
      </c>
      <c r="N10" s="3">
        <v>13641316</v>
      </c>
      <c r="O10" s="6">
        <f>N10/N8</f>
        <v>0.75616133041400435</v>
      </c>
      <c r="P10" s="3">
        <v>14706112</v>
      </c>
      <c r="Q10" s="6">
        <f>P10/P8</f>
        <v>0.74529607023264755</v>
      </c>
      <c r="R10" s="3">
        <v>14789441</v>
      </c>
      <c r="S10" s="6">
        <f>R10/R8</f>
        <v>0.7632769403978944</v>
      </c>
      <c r="T10" s="3">
        <v>12694329</v>
      </c>
      <c r="U10" s="6">
        <f>T10/T8</f>
        <v>0.75125739438801475</v>
      </c>
    </row>
    <row r="11" spans="1:23" x14ac:dyDescent="0.25">
      <c r="B11" s="3"/>
      <c r="C11" s="6"/>
      <c r="D11" s="3"/>
      <c r="E11" s="6"/>
      <c r="F11" s="3"/>
      <c r="G11" s="6"/>
      <c r="H11" s="3"/>
      <c r="I11" s="6"/>
      <c r="J11" s="3"/>
      <c r="K11" s="6"/>
      <c r="L11" s="3"/>
      <c r="M11" s="6"/>
      <c r="N11" s="3"/>
      <c r="O11" s="6"/>
      <c r="P11" s="3"/>
      <c r="Q11" s="6"/>
      <c r="R11" s="3"/>
      <c r="S11" s="6"/>
      <c r="T11" s="3"/>
      <c r="U11" s="6"/>
    </row>
    <row r="12" spans="1:23" x14ac:dyDescent="0.25">
      <c r="A12" s="2" t="s">
        <v>15</v>
      </c>
      <c r="B12" s="4"/>
      <c r="C12" s="5"/>
      <c r="D12" s="4"/>
      <c r="E12" s="5"/>
      <c r="F12" s="4">
        <v>279837</v>
      </c>
      <c r="G12" s="5">
        <f>G13</f>
        <v>1</v>
      </c>
      <c r="H12" s="4">
        <v>859947</v>
      </c>
      <c r="I12" s="5">
        <f>I13</f>
        <v>1</v>
      </c>
      <c r="J12" s="4">
        <v>378465</v>
      </c>
      <c r="K12" s="5">
        <f>K13</f>
        <v>1</v>
      </c>
      <c r="L12" s="4">
        <v>202615</v>
      </c>
      <c r="M12" s="5">
        <f>M13</f>
        <v>1</v>
      </c>
      <c r="N12" s="4">
        <v>20040</v>
      </c>
      <c r="O12" s="5">
        <f>O13</f>
        <v>1</v>
      </c>
      <c r="P12" s="4">
        <v>178069</v>
      </c>
      <c r="Q12" s="5">
        <f>Q13</f>
        <v>1</v>
      </c>
      <c r="R12" s="4">
        <v>227720</v>
      </c>
      <c r="S12" s="5">
        <f>S13</f>
        <v>1</v>
      </c>
      <c r="T12" s="4">
        <v>276080</v>
      </c>
      <c r="U12" s="5">
        <f>U13</f>
        <v>1</v>
      </c>
      <c r="V12" s="2"/>
    </row>
    <row r="13" spans="1:23" x14ac:dyDescent="0.25">
      <c r="A13" s="1" t="s">
        <v>12</v>
      </c>
      <c r="B13" s="3"/>
      <c r="C13" s="6"/>
      <c r="D13" s="3"/>
      <c r="E13" s="6"/>
      <c r="F13" s="3">
        <v>279837</v>
      </c>
      <c r="G13" s="6">
        <f>F13/F12</f>
        <v>1</v>
      </c>
      <c r="H13" s="3">
        <v>859947</v>
      </c>
      <c r="I13" s="6">
        <f>H13/H12</f>
        <v>1</v>
      </c>
      <c r="J13" s="3">
        <v>378465</v>
      </c>
      <c r="K13" s="6">
        <f>J13/J12</f>
        <v>1</v>
      </c>
      <c r="L13" s="3">
        <v>202615</v>
      </c>
      <c r="M13" s="6">
        <f>L13/L12</f>
        <v>1</v>
      </c>
      <c r="N13" s="3">
        <v>20040</v>
      </c>
      <c r="O13" s="6">
        <f>N13/N12</f>
        <v>1</v>
      </c>
      <c r="P13" s="3">
        <v>178069</v>
      </c>
      <c r="Q13" s="6">
        <f>P13/P12</f>
        <v>1</v>
      </c>
      <c r="R13" s="3">
        <v>227720</v>
      </c>
      <c r="S13" s="6">
        <f>R13/R12</f>
        <v>1</v>
      </c>
      <c r="T13" s="3">
        <v>276080</v>
      </c>
      <c r="U13" s="6">
        <f>T13/T12</f>
        <v>1</v>
      </c>
    </row>
    <row r="14" spans="1:23" x14ac:dyDescent="0.25">
      <c r="B14" s="3"/>
      <c r="C14" s="6"/>
      <c r="D14" s="3"/>
      <c r="E14" s="6"/>
      <c r="F14" s="3"/>
      <c r="G14" s="6"/>
      <c r="H14" s="3"/>
      <c r="I14" s="6"/>
      <c r="J14" s="3"/>
      <c r="K14" s="6"/>
      <c r="L14" s="3"/>
      <c r="M14" s="6"/>
      <c r="N14" s="3"/>
      <c r="O14" s="6"/>
      <c r="P14" s="3"/>
      <c r="Q14" s="6"/>
      <c r="R14" s="3"/>
      <c r="S14" s="6"/>
      <c r="T14" s="3"/>
      <c r="U14" s="6"/>
    </row>
    <row r="15" spans="1:23" x14ac:dyDescent="0.25">
      <c r="A15" s="2" t="s">
        <v>16</v>
      </c>
      <c r="B15" s="4">
        <v>24447242</v>
      </c>
      <c r="C15" s="5">
        <f>C16</f>
        <v>1</v>
      </c>
      <c r="D15" s="4">
        <v>25903191</v>
      </c>
      <c r="E15" s="5">
        <f>E16</f>
        <v>1</v>
      </c>
      <c r="F15" s="4">
        <v>23117920</v>
      </c>
      <c r="G15" s="5">
        <f>G16</f>
        <v>1</v>
      </c>
      <c r="H15" s="4">
        <v>25433096</v>
      </c>
      <c r="I15" s="5">
        <f>I16</f>
        <v>1</v>
      </c>
      <c r="J15" s="4">
        <v>26356888</v>
      </c>
      <c r="K15" s="5">
        <f>K16</f>
        <v>1</v>
      </c>
      <c r="L15" s="4">
        <v>24236303</v>
      </c>
      <c r="M15" s="5">
        <f>M16</f>
        <v>1</v>
      </c>
      <c r="N15" s="4">
        <v>24847191</v>
      </c>
      <c r="O15" s="5">
        <f>O16</f>
        <v>1</v>
      </c>
      <c r="P15" s="4">
        <v>23127656</v>
      </c>
      <c r="Q15" s="5">
        <f>Q16</f>
        <v>1</v>
      </c>
      <c r="R15" s="4">
        <v>23444276</v>
      </c>
      <c r="S15" s="5">
        <f>S16</f>
        <v>1</v>
      </c>
      <c r="T15" s="4">
        <v>20761778</v>
      </c>
      <c r="U15" s="5">
        <f>U17+U16</f>
        <v>1</v>
      </c>
      <c r="V15" s="2"/>
    </row>
    <row r="16" spans="1:23" x14ac:dyDescent="0.25">
      <c r="A16" s="1" t="s">
        <v>14</v>
      </c>
      <c r="B16" s="3">
        <v>24447242</v>
      </c>
      <c r="C16" s="6">
        <f>B16/B15</f>
        <v>1</v>
      </c>
      <c r="D16" s="3">
        <v>25903191</v>
      </c>
      <c r="E16" s="6">
        <f>D16/D15</f>
        <v>1</v>
      </c>
      <c r="F16" s="3">
        <v>23117920</v>
      </c>
      <c r="G16" s="6">
        <f>F16/F15</f>
        <v>1</v>
      </c>
      <c r="H16" s="3">
        <v>25433096</v>
      </c>
      <c r="I16" s="6">
        <f>H16/H15</f>
        <v>1</v>
      </c>
      <c r="J16" s="3">
        <v>26356888</v>
      </c>
      <c r="K16" s="6">
        <f>J16/J15</f>
        <v>1</v>
      </c>
      <c r="L16" s="3">
        <v>24236303</v>
      </c>
      <c r="M16" s="6">
        <f>L16/L15</f>
        <v>1</v>
      </c>
      <c r="N16" s="3">
        <v>24847191</v>
      </c>
      <c r="O16" s="6">
        <f>N16/N15</f>
        <v>1</v>
      </c>
      <c r="P16" s="3">
        <v>23127656</v>
      </c>
      <c r="Q16" s="6">
        <f>P16/P15</f>
        <v>1</v>
      </c>
      <c r="R16" s="3">
        <v>23444276</v>
      </c>
      <c r="S16" s="6">
        <f>R16/R15</f>
        <v>1</v>
      </c>
      <c r="T16" s="3">
        <v>20760264</v>
      </c>
      <c r="U16" s="6">
        <f>T16/T15</f>
        <v>0.99992707753642296</v>
      </c>
    </row>
    <row r="17" spans="1:22" x14ac:dyDescent="0.25">
      <c r="A17" s="1" t="s">
        <v>12</v>
      </c>
      <c r="B17" s="3"/>
      <c r="C17" s="6"/>
      <c r="D17" s="3"/>
      <c r="E17" s="6"/>
      <c r="F17" s="3"/>
      <c r="G17" s="6"/>
      <c r="H17" s="3"/>
      <c r="I17" s="6"/>
      <c r="J17" s="3"/>
      <c r="K17" s="6"/>
      <c r="L17" s="3"/>
      <c r="M17" s="6"/>
      <c r="N17" s="3"/>
      <c r="O17" s="6"/>
      <c r="P17" s="3"/>
      <c r="Q17" s="6"/>
      <c r="R17" s="3"/>
      <c r="S17" s="6"/>
      <c r="T17" s="3">
        <v>1514</v>
      </c>
      <c r="U17" s="6">
        <f>T17/T15</f>
        <v>7.2922463577059732E-5</v>
      </c>
    </row>
    <row r="18" spans="1:22" x14ac:dyDescent="0.25">
      <c r="B18" s="3"/>
      <c r="C18" s="6"/>
      <c r="D18" s="3"/>
      <c r="E18" s="6"/>
      <c r="F18" s="3"/>
      <c r="G18" s="6"/>
      <c r="H18" s="3"/>
      <c r="I18" s="6"/>
      <c r="J18" s="3"/>
      <c r="K18" s="6"/>
      <c r="L18" s="3"/>
      <c r="M18" s="6"/>
      <c r="N18" s="3"/>
      <c r="O18" s="6"/>
      <c r="P18" s="3"/>
      <c r="Q18" s="6"/>
      <c r="R18" s="3"/>
      <c r="S18" s="6"/>
      <c r="T18" s="3"/>
      <c r="U18" s="6"/>
    </row>
    <row r="19" spans="1:22" x14ac:dyDescent="0.25">
      <c r="A19" s="2" t="s">
        <v>17</v>
      </c>
      <c r="B19" s="4">
        <v>2438230</v>
      </c>
      <c r="C19" s="5">
        <f>C20</f>
        <v>1</v>
      </c>
      <c r="D19" s="4">
        <v>2047344</v>
      </c>
      <c r="E19" s="5">
        <f>E20</f>
        <v>1</v>
      </c>
      <c r="F19" s="4">
        <v>2947322</v>
      </c>
      <c r="G19" s="5">
        <f>G20</f>
        <v>1</v>
      </c>
      <c r="H19" s="4">
        <v>3330652</v>
      </c>
      <c r="I19" s="5">
        <f>I20</f>
        <v>1</v>
      </c>
      <c r="J19" s="4">
        <v>3581611</v>
      </c>
      <c r="K19" s="5">
        <f>K20</f>
        <v>1</v>
      </c>
      <c r="L19" s="4">
        <v>1052082</v>
      </c>
      <c r="M19" s="5">
        <f>M20</f>
        <v>1</v>
      </c>
      <c r="N19" s="4">
        <v>244085</v>
      </c>
      <c r="O19" s="5">
        <f>O20</f>
        <v>1</v>
      </c>
      <c r="P19" s="4">
        <v>2150927</v>
      </c>
      <c r="Q19" s="5">
        <f>Q20</f>
        <v>1</v>
      </c>
      <c r="R19" s="4">
        <v>3930861</v>
      </c>
      <c r="S19" s="5">
        <f>S20</f>
        <v>1</v>
      </c>
      <c r="T19" s="4">
        <v>4491780</v>
      </c>
      <c r="U19" s="5">
        <f>U20</f>
        <v>1</v>
      </c>
      <c r="V19" s="2"/>
    </row>
    <row r="20" spans="1:22" x14ac:dyDescent="0.25">
      <c r="A20" s="1" t="s">
        <v>14</v>
      </c>
      <c r="B20" s="3">
        <v>2438230</v>
      </c>
      <c r="C20" s="6">
        <f>B20/B19</f>
        <v>1</v>
      </c>
      <c r="D20" s="3">
        <v>2047344</v>
      </c>
      <c r="E20" s="6">
        <f>D20/D19</f>
        <v>1</v>
      </c>
      <c r="F20" s="3">
        <v>2947322</v>
      </c>
      <c r="G20" s="6">
        <f>F20/F19</f>
        <v>1</v>
      </c>
      <c r="H20" s="3">
        <v>3330652</v>
      </c>
      <c r="I20" s="6">
        <f>H20/H19</f>
        <v>1</v>
      </c>
      <c r="J20" s="3">
        <v>3581611</v>
      </c>
      <c r="K20" s="6">
        <f>J20/J19</f>
        <v>1</v>
      </c>
      <c r="L20" s="3">
        <v>1052082</v>
      </c>
      <c r="M20" s="6">
        <f>L20/L19</f>
        <v>1</v>
      </c>
      <c r="N20" s="3">
        <v>244085</v>
      </c>
      <c r="O20" s="6">
        <f>N20/N19</f>
        <v>1</v>
      </c>
      <c r="P20" s="3">
        <v>2150927</v>
      </c>
      <c r="Q20" s="6">
        <f>P20/P19</f>
        <v>1</v>
      </c>
      <c r="R20" s="3">
        <v>3930861</v>
      </c>
      <c r="S20" s="6">
        <f>R20/R19</f>
        <v>1</v>
      </c>
      <c r="T20" s="3">
        <v>4491780</v>
      </c>
      <c r="U20" s="6">
        <f>T20/T19</f>
        <v>1</v>
      </c>
    </row>
    <row r="21" spans="1:22" x14ac:dyDescent="0.25">
      <c r="B21" s="3"/>
      <c r="C21" s="6"/>
      <c r="D21" s="3"/>
      <c r="E21" s="6"/>
      <c r="F21" s="3"/>
      <c r="G21" s="6"/>
      <c r="H21" s="3"/>
      <c r="I21" s="6"/>
      <c r="J21" s="3"/>
      <c r="K21" s="6"/>
      <c r="L21" s="3"/>
      <c r="M21" s="6"/>
      <c r="N21" s="3"/>
      <c r="O21" s="6"/>
      <c r="P21" s="3"/>
      <c r="Q21" s="6"/>
      <c r="R21" s="3"/>
      <c r="S21" s="6"/>
      <c r="T21" s="3"/>
      <c r="U21" s="6"/>
    </row>
    <row r="22" spans="1:22" x14ac:dyDescent="0.25">
      <c r="A22" s="2" t="s">
        <v>18</v>
      </c>
      <c r="B22" s="4">
        <v>8392660</v>
      </c>
      <c r="C22" s="5">
        <f>C24+C23</f>
        <v>1</v>
      </c>
      <c r="D22" s="4">
        <v>6472997</v>
      </c>
      <c r="E22" s="5">
        <f>E24+E23</f>
        <v>1</v>
      </c>
      <c r="F22" s="4">
        <v>5916738</v>
      </c>
      <c r="G22" s="5">
        <f>G24+G23</f>
        <v>1</v>
      </c>
      <c r="H22" s="4">
        <v>5226048</v>
      </c>
      <c r="I22" s="5">
        <f>I24+I23</f>
        <v>1</v>
      </c>
      <c r="J22" s="4">
        <v>3883772</v>
      </c>
      <c r="K22" s="5">
        <f>K24</f>
        <v>1</v>
      </c>
      <c r="L22" s="4">
        <v>3533216</v>
      </c>
      <c r="M22" s="5">
        <f>M24</f>
        <v>1</v>
      </c>
      <c r="N22" s="4">
        <v>2935841</v>
      </c>
      <c r="O22" s="5">
        <f>O24</f>
        <v>1</v>
      </c>
      <c r="P22" s="4">
        <v>2647417</v>
      </c>
      <c r="Q22" s="5">
        <f>Q24</f>
        <v>1</v>
      </c>
      <c r="R22" s="4">
        <v>3507116</v>
      </c>
      <c r="S22" s="5">
        <f>S24</f>
        <v>1</v>
      </c>
      <c r="T22" s="4">
        <v>7054140</v>
      </c>
      <c r="U22" s="5">
        <f>U24</f>
        <v>1</v>
      </c>
      <c r="V22" s="2"/>
    </row>
    <row r="23" spans="1:22" x14ac:dyDescent="0.25">
      <c r="A23" s="1" t="s">
        <v>14</v>
      </c>
      <c r="B23" s="3">
        <v>419678</v>
      </c>
      <c r="C23" s="6">
        <f>B23/B22</f>
        <v>5.000536182807358E-2</v>
      </c>
      <c r="D23" s="3">
        <v>252414</v>
      </c>
      <c r="E23" s="6">
        <f>D23/D22</f>
        <v>3.8994919972927533E-2</v>
      </c>
      <c r="F23" s="3">
        <v>197113</v>
      </c>
      <c r="G23" s="6">
        <f>F23/F22</f>
        <v>3.3314471588905915E-2</v>
      </c>
      <c r="H23" s="3">
        <v>736487</v>
      </c>
      <c r="I23" s="6">
        <f>H23/H22</f>
        <v>0.14092618360948847</v>
      </c>
      <c r="J23" s="3">
        <v>0</v>
      </c>
      <c r="K23" s="6"/>
      <c r="L23" s="3">
        <v>0</v>
      </c>
      <c r="M23" s="6"/>
      <c r="N23" s="3">
        <v>0</v>
      </c>
      <c r="O23" s="6"/>
      <c r="P23" s="3">
        <v>0</v>
      </c>
      <c r="Q23" s="6"/>
      <c r="R23" s="3">
        <v>0</v>
      </c>
      <c r="S23" s="6"/>
      <c r="T23" s="3">
        <v>0</v>
      </c>
      <c r="U23" s="6"/>
    </row>
    <row r="24" spans="1:22" x14ac:dyDescent="0.25">
      <c r="A24" s="1" t="s">
        <v>12</v>
      </c>
      <c r="B24" s="3">
        <v>7972982</v>
      </c>
      <c r="C24" s="6">
        <f>B24/B22</f>
        <v>0.94999463817192642</v>
      </c>
      <c r="D24" s="3">
        <v>6220583</v>
      </c>
      <c r="E24" s="6">
        <f>D24/D22</f>
        <v>0.96100508002707252</v>
      </c>
      <c r="F24" s="3">
        <v>5719625</v>
      </c>
      <c r="G24" s="6">
        <f>F24/F22</f>
        <v>0.96668552841109412</v>
      </c>
      <c r="H24" s="3">
        <v>4489561</v>
      </c>
      <c r="I24" s="6">
        <f>H24/H22</f>
        <v>0.8590738163905115</v>
      </c>
      <c r="J24" s="3">
        <v>3883772</v>
      </c>
      <c r="K24" s="6">
        <f>J24/J22</f>
        <v>1</v>
      </c>
      <c r="L24" s="3">
        <v>3533216</v>
      </c>
      <c r="M24" s="6">
        <f>L24/L22</f>
        <v>1</v>
      </c>
      <c r="N24" s="3">
        <v>2935841</v>
      </c>
      <c r="O24" s="6">
        <f>N24/N22</f>
        <v>1</v>
      </c>
      <c r="P24" s="3">
        <v>2647417</v>
      </c>
      <c r="Q24" s="6">
        <f>P24/P22</f>
        <v>1</v>
      </c>
      <c r="R24" s="3">
        <v>3507116</v>
      </c>
      <c r="S24" s="6">
        <f>R24/R22</f>
        <v>1</v>
      </c>
      <c r="T24" s="3">
        <v>7054140</v>
      </c>
      <c r="U24" s="6">
        <f>T24/T22</f>
        <v>1</v>
      </c>
    </row>
    <row r="25" spans="1:22" x14ac:dyDescent="0.25">
      <c r="B25" s="3"/>
      <c r="C25" s="6"/>
      <c r="D25" s="3"/>
      <c r="E25" s="6"/>
      <c r="F25" s="3"/>
      <c r="G25" s="6"/>
      <c r="H25" s="3"/>
      <c r="I25" s="6"/>
      <c r="J25" s="3"/>
      <c r="K25" s="6"/>
      <c r="L25" s="3"/>
      <c r="M25" s="6"/>
      <c r="N25" s="3"/>
      <c r="O25" s="6"/>
      <c r="P25" s="3"/>
      <c r="Q25" s="6"/>
      <c r="R25" s="3"/>
      <c r="S25" s="6"/>
      <c r="T25" s="3"/>
      <c r="U25" s="6"/>
    </row>
    <row r="26" spans="1:22" x14ac:dyDescent="0.25">
      <c r="A26" s="2" t="s">
        <v>19</v>
      </c>
      <c r="B26" s="4">
        <v>784794</v>
      </c>
      <c r="C26" s="5">
        <f>C28+C27</f>
        <v>1</v>
      </c>
      <c r="D26" s="4">
        <v>725828</v>
      </c>
      <c r="E26" s="5">
        <f>E28+E27</f>
        <v>1</v>
      </c>
      <c r="F26" s="4">
        <v>699361</v>
      </c>
      <c r="G26" s="5">
        <f>G28+G27</f>
        <v>1</v>
      </c>
      <c r="H26" s="4">
        <v>854918</v>
      </c>
      <c r="I26" s="5">
        <f>I28+I27</f>
        <v>1</v>
      </c>
      <c r="J26" s="4">
        <v>748310</v>
      </c>
      <c r="K26" s="5">
        <f>K28+K27</f>
        <v>1</v>
      </c>
      <c r="L26" s="4">
        <v>607415</v>
      </c>
      <c r="M26" s="5">
        <f>M28+M27</f>
        <v>1</v>
      </c>
      <c r="N26" s="4">
        <v>590390</v>
      </c>
      <c r="O26" s="5">
        <f>O28+O27</f>
        <v>1</v>
      </c>
      <c r="P26" s="4">
        <v>655206</v>
      </c>
      <c r="Q26" s="5">
        <f>Q28+Q27</f>
        <v>1</v>
      </c>
      <c r="R26" s="4">
        <v>467063</v>
      </c>
      <c r="S26" s="5">
        <f>S28+S27</f>
        <v>1</v>
      </c>
      <c r="T26" s="4">
        <v>592856</v>
      </c>
      <c r="U26" s="5">
        <f>U28+U27</f>
        <v>1</v>
      </c>
      <c r="V26" s="2"/>
    </row>
    <row r="27" spans="1:22" x14ac:dyDescent="0.25">
      <c r="A27" s="1" t="s">
        <v>14</v>
      </c>
      <c r="B27" s="3">
        <v>372582</v>
      </c>
      <c r="C27" s="6">
        <f>B27/B26</f>
        <v>0.47475133601938851</v>
      </c>
      <c r="D27" s="3">
        <v>280603</v>
      </c>
      <c r="E27" s="6">
        <f>D27/D26</f>
        <v>0.386597100139427</v>
      </c>
      <c r="F27" s="3">
        <v>236824</v>
      </c>
      <c r="G27" s="6">
        <f>F27/F26</f>
        <v>0.33862912001098144</v>
      </c>
      <c r="H27" s="3">
        <v>338451</v>
      </c>
      <c r="I27" s="6">
        <f>H27/H26</f>
        <v>0.39588709092567942</v>
      </c>
      <c r="J27" s="3">
        <v>297262</v>
      </c>
      <c r="K27" s="6">
        <f>J27/J26</f>
        <v>0.39724445751092463</v>
      </c>
      <c r="L27" s="3">
        <v>121262</v>
      </c>
      <c r="M27" s="6">
        <f>L27/L26</f>
        <v>0.19963616308454682</v>
      </c>
      <c r="N27" s="3">
        <v>188183</v>
      </c>
      <c r="O27" s="6">
        <f>N27/N26</f>
        <v>0.31874354240417352</v>
      </c>
      <c r="P27" s="3">
        <v>219736</v>
      </c>
      <c r="Q27" s="6">
        <f>P27/P26</f>
        <v>0.33536933422465603</v>
      </c>
      <c r="R27" s="3">
        <v>180089</v>
      </c>
      <c r="S27" s="6">
        <f>R27/R26</f>
        <v>0.38557753450819271</v>
      </c>
      <c r="T27" s="3">
        <v>216965</v>
      </c>
      <c r="U27" s="6">
        <f>T27/T26</f>
        <v>0.36596576571713874</v>
      </c>
    </row>
    <row r="28" spans="1:22" x14ac:dyDescent="0.25">
      <c r="A28" s="1" t="s">
        <v>12</v>
      </c>
      <c r="B28" s="3">
        <v>412212</v>
      </c>
      <c r="C28" s="6">
        <f>B28/B26</f>
        <v>0.52524866398061143</v>
      </c>
      <c r="D28" s="3">
        <v>445225</v>
      </c>
      <c r="E28" s="6">
        <f>D28/D26</f>
        <v>0.61340289986057306</v>
      </c>
      <c r="F28" s="3">
        <v>462537</v>
      </c>
      <c r="G28" s="6">
        <f>F28/F26</f>
        <v>0.66137087998901856</v>
      </c>
      <c r="H28" s="3">
        <v>516467</v>
      </c>
      <c r="I28" s="6">
        <f>H28/H26</f>
        <v>0.60411290907432058</v>
      </c>
      <c r="J28" s="3">
        <v>451048</v>
      </c>
      <c r="K28" s="6">
        <f>J28/J26</f>
        <v>0.60275554248907537</v>
      </c>
      <c r="L28" s="3">
        <v>486153</v>
      </c>
      <c r="M28" s="6">
        <f>L28/L26</f>
        <v>0.80036383691545321</v>
      </c>
      <c r="N28" s="3">
        <v>402207</v>
      </c>
      <c r="O28" s="6">
        <f>N28/N26</f>
        <v>0.68125645759582654</v>
      </c>
      <c r="P28" s="3">
        <v>435470</v>
      </c>
      <c r="Q28" s="6">
        <f>P28/P26</f>
        <v>0.66463066577534391</v>
      </c>
      <c r="R28" s="3">
        <v>286974</v>
      </c>
      <c r="S28" s="6">
        <f>R28/R26</f>
        <v>0.61442246549180735</v>
      </c>
      <c r="T28" s="3">
        <v>375891</v>
      </c>
      <c r="U28" s="6">
        <f>T28/T26</f>
        <v>0.63403423428286132</v>
      </c>
    </row>
    <row r="29" spans="1:22" x14ac:dyDescent="0.25">
      <c r="B29" s="3"/>
      <c r="C29" s="6"/>
      <c r="D29" s="3"/>
      <c r="E29" s="6"/>
      <c r="F29" s="3"/>
      <c r="G29" s="6"/>
      <c r="H29" s="3"/>
      <c r="I29" s="6"/>
      <c r="J29" s="3"/>
      <c r="K29" s="6"/>
      <c r="L29" s="3"/>
      <c r="M29" s="6"/>
      <c r="N29" s="3"/>
      <c r="O29" s="6"/>
      <c r="P29" s="3"/>
      <c r="Q29" s="6"/>
      <c r="R29" s="3"/>
      <c r="S29" s="6"/>
      <c r="T29" s="3"/>
      <c r="U29" s="6"/>
    </row>
    <row r="30" spans="1:22" x14ac:dyDescent="0.25">
      <c r="A30" s="2" t="s">
        <v>20</v>
      </c>
      <c r="B30" s="4">
        <v>23373036</v>
      </c>
      <c r="C30" s="5">
        <f>C31</f>
        <v>1</v>
      </c>
      <c r="D30" s="4">
        <v>22845145</v>
      </c>
      <c r="E30" s="5">
        <f>E31</f>
        <v>1</v>
      </c>
      <c r="F30" s="4">
        <v>21185187</v>
      </c>
      <c r="G30" s="5"/>
      <c r="H30" s="4">
        <v>15753549</v>
      </c>
      <c r="I30" s="5">
        <f>I31</f>
        <v>1</v>
      </c>
      <c r="J30" s="4">
        <v>14582177</v>
      </c>
      <c r="K30" s="5">
        <f>K31</f>
        <v>1</v>
      </c>
      <c r="L30" s="4">
        <v>10713966</v>
      </c>
      <c r="M30" s="5"/>
      <c r="N30" s="4">
        <v>10706200</v>
      </c>
      <c r="O30" s="5">
        <f>O31</f>
        <v>1</v>
      </c>
      <c r="P30" s="4">
        <v>7119299</v>
      </c>
      <c r="Q30" s="5">
        <f>Q31</f>
        <v>1</v>
      </c>
      <c r="R30" s="4">
        <v>14019748</v>
      </c>
      <c r="S30" s="5">
        <f>S31</f>
        <v>1</v>
      </c>
      <c r="T30" s="4">
        <v>14649668</v>
      </c>
      <c r="U30" s="5">
        <f>U31</f>
        <v>1</v>
      </c>
      <c r="V30" s="2"/>
    </row>
    <row r="31" spans="1:22" x14ac:dyDescent="0.25">
      <c r="A31" s="1" t="s">
        <v>12</v>
      </c>
      <c r="B31" s="3">
        <v>23373036</v>
      </c>
      <c r="C31" s="6">
        <f>B31/B30</f>
        <v>1</v>
      </c>
      <c r="D31" s="3">
        <v>22845145</v>
      </c>
      <c r="E31" s="6">
        <f>D31/D30</f>
        <v>1</v>
      </c>
      <c r="F31" s="3">
        <v>21185187</v>
      </c>
      <c r="G31" s="6">
        <f>F31/F30</f>
        <v>1</v>
      </c>
      <c r="H31" s="3">
        <v>15753549</v>
      </c>
      <c r="I31" s="6">
        <f>H31/H30</f>
        <v>1</v>
      </c>
      <c r="J31" s="3">
        <v>14582177</v>
      </c>
      <c r="K31" s="6">
        <f>J31/J30</f>
        <v>1</v>
      </c>
      <c r="L31" s="3">
        <v>10713966</v>
      </c>
      <c r="M31" s="6">
        <f>L31/L30</f>
        <v>1</v>
      </c>
      <c r="N31" s="3">
        <v>10706200</v>
      </c>
      <c r="O31" s="6">
        <f>N31/N30</f>
        <v>1</v>
      </c>
      <c r="P31" s="3">
        <v>7119299</v>
      </c>
      <c r="Q31" s="6">
        <f>P31/P30</f>
        <v>1</v>
      </c>
      <c r="R31" s="3">
        <v>14019748</v>
      </c>
      <c r="S31" s="6">
        <f>R31/R30</f>
        <v>1</v>
      </c>
      <c r="T31" s="3">
        <v>14649668</v>
      </c>
      <c r="U31" s="6">
        <f>T31/T30</f>
        <v>1</v>
      </c>
    </row>
    <row r="32" spans="1:22" x14ac:dyDescent="0.25">
      <c r="B32" s="3"/>
      <c r="C32" s="6"/>
      <c r="D32" s="3"/>
      <c r="E32" s="6"/>
      <c r="F32" s="3"/>
      <c r="G32" s="6"/>
      <c r="H32" s="3"/>
      <c r="I32" s="6"/>
      <c r="J32" s="3"/>
      <c r="K32" s="6"/>
      <c r="L32" s="3"/>
      <c r="M32" s="6"/>
      <c r="N32" s="3"/>
      <c r="O32" s="6"/>
      <c r="P32" s="3"/>
      <c r="Q32" s="6"/>
      <c r="R32" s="3"/>
      <c r="S32" s="6"/>
      <c r="T32" s="3"/>
      <c r="U32" s="6"/>
    </row>
    <row r="33" spans="1:22" x14ac:dyDescent="0.25">
      <c r="A33" s="2" t="s">
        <v>21</v>
      </c>
      <c r="B33" s="4">
        <v>10689</v>
      </c>
      <c r="C33" s="5">
        <f>C34</f>
        <v>1</v>
      </c>
      <c r="D33" s="4">
        <v>0</v>
      </c>
      <c r="E33" s="5"/>
      <c r="F33" s="4">
        <v>5325</v>
      </c>
      <c r="G33" s="5">
        <f>G34</f>
        <v>1</v>
      </c>
      <c r="H33" s="4">
        <v>0</v>
      </c>
      <c r="I33" s="5"/>
      <c r="J33" s="4">
        <v>0</v>
      </c>
      <c r="K33" s="5"/>
      <c r="L33" s="4">
        <v>0</v>
      </c>
      <c r="M33" s="5"/>
      <c r="N33" s="4">
        <v>0</v>
      </c>
      <c r="O33" s="5"/>
      <c r="P33" s="4"/>
      <c r="Q33" s="5"/>
      <c r="R33" s="4"/>
      <c r="S33" s="5"/>
      <c r="T33" s="4"/>
      <c r="U33" s="5"/>
      <c r="V33" s="2"/>
    </row>
    <row r="34" spans="1:22" x14ac:dyDescent="0.25">
      <c r="A34" s="1" t="s">
        <v>14</v>
      </c>
      <c r="B34" s="3">
        <v>10689</v>
      </c>
      <c r="C34" s="6">
        <f>B34/B33</f>
        <v>1</v>
      </c>
      <c r="D34" s="3">
        <v>0</v>
      </c>
      <c r="E34" s="6"/>
      <c r="F34" s="3">
        <v>5325</v>
      </c>
      <c r="G34" s="6">
        <f>F34/F33</f>
        <v>1</v>
      </c>
      <c r="H34" s="3">
        <v>0</v>
      </c>
      <c r="I34" s="6"/>
      <c r="J34" s="3">
        <v>0</v>
      </c>
      <c r="K34" s="6"/>
      <c r="L34" s="3">
        <v>0</v>
      </c>
      <c r="M34" s="6"/>
      <c r="N34" s="3">
        <v>0</v>
      </c>
      <c r="O34" s="6"/>
      <c r="P34" s="3"/>
      <c r="Q34" s="6"/>
      <c r="R34" s="3"/>
      <c r="S34" s="6"/>
      <c r="T34" s="3"/>
      <c r="U34" s="6"/>
    </row>
    <row r="35" spans="1:22" x14ac:dyDescent="0.25">
      <c r="B35" s="3"/>
      <c r="C35" s="6"/>
      <c r="D35" s="3"/>
      <c r="E35" s="6"/>
      <c r="F35" s="3"/>
      <c r="G35" s="6"/>
      <c r="H35" s="3"/>
      <c r="I35" s="6"/>
      <c r="J35" s="3"/>
      <c r="K35" s="6"/>
      <c r="L35" s="3"/>
      <c r="M35" s="6"/>
      <c r="N35" s="3"/>
      <c r="O35" s="6"/>
      <c r="P35" s="3"/>
      <c r="Q35" s="6"/>
      <c r="R35" s="3"/>
      <c r="S35" s="6"/>
      <c r="T35" s="3"/>
      <c r="U35" s="6"/>
    </row>
    <row r="36" spans="1:22" x14ac:dyDescent="0.25">
      <c r="A36" s="2" t="s">
        <v>22</v>
      </c>
      <c r="B36" s="4">
        <v>378755988</v>
      </c>
      <c r="C36" s="5">
        <f>C38+C37</f>
        <v>1</v>
      </c>
      <c r="D36" s="4">
        <v>372016584</v>
      </c>
      <c r="E36" s="5">
        <f>E38+E37</f>
        <v>1</v>
      </c>
      <c r="F36" s="4">
        <v>364425792</v>
      </c>
      <c r="G36" s="5">
        <f>G37</f>
        <v>1</v>
      </c>
      <c r="H36" s="4">
        <v>375720919</v>
      </c>
      <c r="I36" s="5">
        <f>I37</f>
        <v>1</v>
      </c>
      <c r="J36" s="4">
        <v>413094177</v>
      </c>
      <c r="K36" s="5">
        <f>K37</f>
        <v>1</v>
      </c>
      <c r="L36" s="4">
        <v>403031311</v>
      </c>
      <c r="M36" s="5">
        <f>M38+M37</f>
        <v>1</v>
      </c>
      <c r="N36" s="4">
        <v>395516992</v>
      </c>
      <c r="O36" s="5"/>
      <c r="P36" s="4">
        <v>383792527</v>
      </c>
      <c r="Q36" s="5">
        <f>Q38+Q37</f>
        <v>1</v>
      </c>
      <c r="R36" s="4">
        <v>373872580</v>
      </c>
      <c r="S36" s="5">
        <f>S38+S37</f>
        <v>1</v>
      </c>
      <c r="T36" s="4">
        <v>337688435</v>
      </c>
      <c r="U36" s="5">
        <f>U38+U37</f>
        <v>1</v>
      </c>
      <c r="V36" s="2"/>
    </row>
    <row r="37" spans="1:22" x14ac:dyDescent="0.25">
      <c r="A37" s="1" t="s">
        <v>14</v>
      </c>
      <c r="B37" s="3">
        <v>378755001</v>
      </c>
      <c r="C37" s="6">
        <f>B37/B36</f>
        <v>0.99999739410060495</v>
      </c>
      <c r="D37" s="3">
        <v>371916657</v>
      </c>
      <c r="E37" s="6">
        <f>D37/D36</f>
        <v>0.99973139100702024</v>
      </c>
      <c r="F37" s="3">
        <v>364425792</v>
      </c>
      <c r="G37" s="6">
        <f>F37/F36</f>
        <v>1</v>
      </c>
      <c r="H37" s="3">
        <v>375720919</v>
      </c>
      <c r="I37" s="6">
        <f>H37/H36</f>
        <v>1</v>
      </c>
      <c r="J37" s="3">
        <v>413094177</v>
      </c>
      <c r="K37" s="6">
        <f>J37/J36</f>
        <v>1</v>
      </c>
      <c r="L37" s="3">
        <v>402977635</v>
      </c>
      <c r="M37" s="6">
        <f>L37/L36</f>
        <v>0.9998668192804504</v>
      </c>
      <c r="N37" s="3">
        <v>395203259</v>
      </c>
      <c r="O37" s="6">
        <f>N37/N36</f>
        <v>0.99920677744232034</v>
      </c>
      <c r="P37" s="3">
        <v>382915764</v>
      </c>
      <c r="Q37" s="6">
        <f>P37/P36</f>
        <v>0.99771552873409652</v>
      </c>
      <c r="R37" s="3">
        <v>372383556</v>
      </c>
      <c r="S37" s="6">
        <f>R37/R36</f>
        <v>0.9960172955181682</v>
      </c>
      <c r="T37" s="3">
        <v>335113327</v>
      </c>
      <c r="U37" s="6">
        <f>T37/T36</f>
        <v>0.99237430799192161</v>
      </c>
    </row>
    <row r="38" spans="1:22" x14ac:dyDescent="0.25">
      <c r="A38" s="1" t="s">
        <v>12</v>
      </c>
      <c r="B38" s="3">
        <v>987</v>
      </c>
      <c r="C38" s="6">
        <f>B38/B36</f>
        <v>2.6058993950479801E-6</v>
      </c>
      <c r="D38" s="3">
        <v>99927</v>
      </c>
      <c r="E38" s="6">
        <f>D38/D36</f>
        <v>2.6860899297973233E-4</v>
      </c>
      <c r="F38" s="3">
        <v>0</v>
      </c>
      <c r="G38" s="6"/>
      <c r="H38" s="3">
        <v>0</v>
      </c>
      <c r="I38" s="11"/>
      <c r="J38" s="3">
        <v>0</v>
      </c>
      <c r="K38" s="11"/>
      <c r="L38" s="3">
        <v>53676</v>
      </c>
      <c r="M38" s="6">
        <f>L38/L36</f>
        <v>1.3318071954960344E-4</v>
      </c>
      <c r="N38" s="3">
        <v>313733</v>
      </c>
      <c r="O38" s="6">
        <f>N38/N36</f>
        <v>7.9322255767964574E-4</v>
      </c>
      <c r="P38" s="3">
        <v>876763</v>
      </c>
      <c r="Q38" s="6">
        <f>P38/P36</f>
        <v>2.2844712659035177E-3</v>
      </c>
      <c r="R38" s="3">
        <v>1489024</v>
      </c>
      <c r="S38" s="6">
        <f>R38/R36</f>
        <v>3.9827044818317517E-3</v>
      </c>
      <c r="T38" s="3">
        <v>2575108</v>
      </c>
      <c r="U38" s="6">
        <f>T38/T36</f>
        <v>7.6256920080783937E-3</v>
      </c>
    </row>
    <row r="39" spans="1:22" x14ac:dyDescent="0.25">
      <c r="B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7"/>
      <c r="T39" s="3"/>
    </row>
    <row r="40" spans="1:22" x14ac:dyDescent="0.25">
      <c r="B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2" x14ac:dyDescent="0.25">
      <c r="B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2" x14ac:dyDescent="0.25">
      <c r="B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2" x14ac:dyDescent="0.25">
      <c r="B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2" x14ac:dyDescent="0.25">
      <c r="B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sheetProtection password="C148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parkerm</dc:creator>
  <cp:lastModifiedBy>McQuighan, Ryan E</cp:lastModifiedBy>
  <cp:lastPrinted>2015-03-18T11:39:42Z</cp:lastPrinted>
  <dcterms:created xsi:type="dcterms:W3CDTF">2015-03-17T19:21:49Z</dcterms:created>
  <dcterms:modified xsi:type="dcterms:W3CDTF">2015-03-18T11:44:18Z</dcterms:modified>
</cp:coreProperties>
</file>