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Kanewby\Desktop\Website Updates\Background\"/>
    </mc:Choice>
  </mc:AlternateContent>
  <xr:revisionPtr revIDLastSave="0" documentId="8_{E51586FA-1366-4BE1-B398-01B1CD026B7F}" xr6:coauthVersionLast="47" xr6:coauthVersionMax="47" xr10:uidLastSave="{00000000-0000-0000-0000-000000000000}"/>
  <bookViews>
    <workbookView xWindow="-3795" yWindow="-15165" windowWidth="25290" windowHeight="15165" activeTab="1" xr2:uid="{00000000-000D-0000-FFFF-FFFF00000000}"/>
  </bookViews>
  <sheets>
    <sheet name="Instructions" sheetId="2" r:id="rId1"/>
    <sheet name="Deflator" sheetId="1" r:id="rId2"/>
  </sheets>
  <definedNames>
    <definedName name="baseyear">FY_1996</definedName>
    <definedName name="FY_1977">Deflator!$B$23</definedName>
    <definedName name="FY_1978">Deflator!$B$24</definedName>
    <definedName name="FY_1979">Deflator!$B$25</definedName>
    <definedName name="FY_1980">Deflator!$B$26</definedName>
    <definedName name="FY_1981">Deflator!$B$27</definedName>
    <definedName name="FY_1982">Deflator!$B$28</definedName>
    <definedName name="FY_1983">Deflator!$B$29</definedName>
    <definedName name="FY_1984">Deflator!$B$30</definedName>
    <definedName name="FY_1985">Deflator!$B$31</definedName>
    <definedName name="FY_1986">Deflator!$B$32</definedName>
    <definedName name="FY_1987">Deflator!$B$33</definedName>
    <definedName name="FY_1988">Deflator!$B$34</definedName>
    <definedName name="FY_1989">Deflator!$B$35</definedName>
    <definedName name="FY_1990">Deflator!$B$36</definedName>
    <definedName name="FY_1991">Deflator!$B$37</definedName>
    <definedName name="FY_1992">Deflator!$B$38</definedName>
    <definedName name="FY_1993">Deflator!$B$39</definedName>
    <definedName name="FY_1994">Deflator!$B$40</definedName>
    <definedName name="FY_1995">Deflator!$B$41</definedName>
    <definedName name="FY_1996">Deflator!$B$42</definedName>
    <definedName name="FY_1997">Deflator!$B$43</definedName>
    <definedName name="FY_1998">Deflator!$B$44</definedName>
    <definedName name="FY_1999">Deflator!$B$45</definedName>
    <definedName name="FY_2000">Deflator!$B$46</definedName>
    <definedName name="FY_2001">Deflator!$B$47</definedName>
    <definedName name="FY_2002">Deflator!$B$48</definedName>
    <definedName name="FY_2003">Deflator!$B$49</definedName>
    <definedName name="FY_2004">Deflator!$B$50</definedName>
    <definedName name="FY_2005">Deflator!$B$51</definedName>
    <definedName name="FY_2006">Deflator!$B$52</definedName>
    <definedName name="FY_2007">Deflator!$B$53</definedName>
    <definedName name="FY_2008">Deflator!$B$54</definedName>
    <definedName name="FY_2009">Deflator!$B$55</definedName>
    <definedName name="FY_2010">Deflator!$B$56</definedName>
    <definedName name="FY_2011">Deflator!$B$57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F73" i="1"/>
  <c r="E72" i="1"/>
  <c r="F72" i="1"/>
  <c r="E70" i="1"/>
  <c r="F70" i="1"/>
  <c r="E71" i="1"/>
  <c r="F71" i="1"/>
  <c r="E69" i="1"/>
  <c r="F69" i="1"/>
  <c r="F53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68" i="1"/>
  <c r="F67" i="1"/>
  <c r="E67" i="1"/>
  <c r="E68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23" i="1"/>
  <c r="F10" i="1"/>
  <c r="A6" i="2"/>
</calcChain>
</file>

<file path=xl/sharedStrings.xml><?xml version="1.0" encoding="utf-8"?>
<sst xmlns="http://schemas.openxmlformats.org/spreadsheetml/2006/main" count="51" uniqueCount="48">
  <si>
    <t>Enter your</t>
  </si>
  <si>
    <t>Deflated values</t>
  </si>
  <si>
    <t>Inflated values</t>
  </si>
  <si>
    <t>nominal values</t>
  </si>
  <si>
    <t>are calculated</t>
  </si>
  <si>
    <t>%</t>
  </si>
  <si>
    <t>in this column.</t>
  </si>
  <si>
    <t>Fiscal</t>
  </si>
  <si>
    <t>Change from</t>
  </si>
  <si>
    <t>Constant Values</t>
  </si>
  <si>
    <t>Year</t>
  </si>
  <si>
    <t>Previous Year</t>
  </si>
  <si>
    <t>Pres Budget</t>
  </si>
  <si>
    <t>Nominal Values</t>
  </si>
  <si>
    <t>INSTRUCTIONS</t>
  </si>
  <si>
    <t xml:space="preserve">    Nominal and Inflation-Adjusted Values</t>
  </si>
  <si>
    <t>Hist. Tables</t>
  </si>
  <si>
    <t>Use this spreadsheet to calculate the effect of inflation -- See instructions on the "Instructions" sheet.</t>
  </si>
  <si>
    <t>DEFINITIONS</t>
  </si>
  <si>
    <r>
      <t>Nominal</t>
    </r>
    <r>
      <rPr>
        <sz val="9"/>
        <rFont val="Helv"/>
      </rPr>
      <t xml:space="preserve"> dollars are dollar amounts that have not been adjusted for inflation.  </t>
    </r>
  </si>
  <si>
    <r>
      <t>Inflated</t>
    </r>
    <r>
      <rPr>
        <sz val="9"/>
        <rFont val="Helv"/>
      </rPr>
      <t xml:space="preserve"> values are the dollar amounts that would be needed to purchase the level of goods and services that could have been purchased</t>
    </r>
  </si>
  <si>
    <r>
      <t>Deflated</t>
    </r>
    <r>
      <rPr>
        <sz val="9"/>
        <rFont val="Helv"/>
      </rPr>
      <t xml:space="preserve"> values are the level of goods and services that can be purchased with a nominal dollar amount after the purchasing power of that </t>
    </r>
  </si>
  <si>
    <t>of a dollar in the year you selected as the base year.</t>
  </si>
  <si>
    <t>1/</t>
  </si>
  <si>
    <t>2/</t>
  </si>
  <si>
    <t>3/</t>
  </si>
  <si>
    <t>4/</t>
  </si>
  <si>
    <t>5/</t>
  </si>
  <si>
    <t>3/  Put your set of nominal values in this column.</t>
  </si>
  <si>
    <t>4/ Shows the purchasing power of the nominal dollar amount according to the purchasing power of a dollar in the year you selected as the base year.</t>
  </si>
  <si>
    <t xml:space="preserve">5/ Shows the amount that would be needed to buy the nominal dollar amount of goods and services, expressed in dollars with the purchasing power </t>
  </si>
  <si>
    <t>Baseyear</t>
  </si>
  <si>
    <t>Chained Price</t>
  </si>
  <si>
    <t>Index</t>
  </si>
  <si>
    <t xml:space="preserve">could purchase for $1 dollar in 2000.  </t>
  </si>
  <si>
    <t>&lt;----------------</t>
  </si>
  <si>
    <t>(Table 10.1)</t>
  </si>
  <si>
    <t>1.  On the sheet on the following page, enter the data you wish to adjust for inflation, that is, the nominal values, in the appropriate rows of column D.</t>
  </si>
  <si>
    <t>2.  The formulas in columns E and F deflate/inflate the nominal amounts using the GDP Price Index for the current budget.</t>
  </si>
  <si>
    <t>3.  If you want to report the data in another Baseyear, enter the year in cell F2 of the "Deflator" worksheet.</t>
  </si>
  <si>
    <t>2012=1.000</t>
  </si>
  <si>
    <t xml:space="preserve">amount has been adjusted for inflation.  That is, $1 dollar in 2012 will purchase the goods and services $.77 bought in 2000.  </t>
  </si>
  <si>
    <t xml:space="preserve">with that amount if there had been no inflation.  That is, you would need $1.30 of 2012 dollars to purchase the goods and services you </t>
  </si>
  <si>
    <t xml:space="preserve">3. Formulas in columns E and F are set to calculate the deflated amounts using 2012 as the "Baseyear" which is how the current index is reported.  </t>
  </si>
  <si>
    <t>1/  Composite Outlay Deflator (Total Non-Defense), "Historical Tables, The Budget for Fiscal Year 2023" (standard index for DOI general deflation exercises)</t>
  </si>
  <si>
    <t xml:space="preserve">2/  OMB Economic Assumptions, 2023 President's Budget -- Alternative Price Measures (Chain-type Weights) </t>
  </si>
  <si>
    <t>Example based on 2023 PB assumptions with base year 2012 index.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</si>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</sst>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#,##0.0000"/>
    <numFmt numFmtId="167" formatCode="0.000000"/>
    <numFmt numFmtId="168" formatCode="\[\+#,##0\];\[\-#,##0\];\[0\]"/>
    <numFmt numFmtId="169" formatCode="\[#,##0\];\[\-#,##0\];\[0\]"/>
    <numFmt numFmtId="170" formatCode="\+#,##0\ ;\-#,##0\ ;0\ "/>
  </numFmts>
  <fonts count="17">
    <font>
      <sz val="10"/>
      <name val="Geneva"/>
    </font>
    <font>
      <b/>
      <sz val="10"/>
      <name val="Geneva"/>
    </font>
    <font>
      <sz val="10"/>
      <name val="Geneva"/>
    </font>
    <font>
      <b/>
      <sz val="14"/>
      <name val="Helv"/>
    </font>
    <font>
      <sz val="10"/>
      <name val="Geneva"/>
    </font>
    <font>
      <b/>
      <sz val="10"/>
      <name val="Helv"/>
    </font>
    <font>
      <sz val="9"/>
      <name val="Helv"/>
    </font>
    <font>
      <sz val="10"/>
      <color indexed="12"/>
      <name val="Geneva"/>
    </font>
    <font>
      <sz val="9"/>
      <name val="Geneva"/>
    </font>
    <font>
      <sz val="10"/>
      <color indexed="20"/>
      <name val="Geneva"/>
    </font>
    <font>
      <sz val="10"/>
      <color indexed="53"/>
      <name val="Geneva"/>
    </font>
    <font>
      <u/>
      <sz val="9"/>
      <name val="Helv"/>
    </font>
    <font>
      <b/>
      <sz val="9"/>
      <name val="Helv"/>
    </font>
    <font>
      <sz val="11"/>
      <color indexed="8"/>
      <name val="Calibri"/>
      <family val="2"/>
    </font>
    <font>
      <sz val="10"/>
      <name val="Palatino"/>
      <family val="1"/>
    </font>
    <font>
      <sz val="10"/>
      <name val="Palatino"/>
    </font>
    <font>
      <sz val="11"/>
      <color theme="1"/>
      <name val="Palatin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9" fontId="14" fillId="0" borderId="0"/>
    <xf numFmtId="168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170" fontId="16" fillId="0" borderId="0"/>
    <xf numFmtId="170" fontId="16" fillId="0" borderId="0"/>
    <xf numFmtId="170" fontId="15" fillId="0" borderId="0" applyAlignment="0">
      <alignment horizontal="right"/>
    </xf>
  </cellStyleXfs>
  <cellXfs count="63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applyFont="1" applyBorder="1"/>
    <xf numFmtId="0" fontId="8" fillId="0" borderId="3" xfId="0" applyFont="1" applyBorder="1" applyAlignment="1">
      <alignment horizontal="center"/>
    </xf>
    <xf numFmtId="0" fontId="6" fillId="0" borderId="0" xfId="0" quotePrefix="1" applyFont="1" applyBorder="1"/>
    <xf numFmtId="166" fontId="2" fillId="0" borderId="3" xfId="0" applyNumberFormat="1" applyFont="1" applyBorder="1" applyProtection="1"/>
    <xf numFmtId="0" fontId="0" fillId="0" borderId="2" xfId="0" applyBorder="1" applyProtection="1"/>
    <xf numFmtId="0" fontId="0" fillId="0" borderId="3" xfId="0" applyBorder="1" applyProtection="1"/>
    <xf numFmtId="164" fontId="0" fillId="0" borderId="2" xfId="0" applyNumberFormat="1" applyBorder="1" applyProtection="1"/>
    <xf numFmtId="164" fontId="0" fillId="0" borderId="3" xfId="0" applyNumberFormat="1" applyBorder="1" applyProtection="1"/>
    <xf numFmtId="167" fontId="0" fillId="0" borderId="3" xfId="0" applyNumberFormat="1" applyBorder="1" applyProtection="1"/>
    <xf numFmtId="4" fontId="0" fillId="0" borderId="0" xfId="0" applyNumberFormat="1" applyBorder="1"/>
    <xf numFmtId="0" fontId="11" fillId="0" borderId="0" xfId="0" applyFont="1" applyBorder="1"/>
    <xf numFmtId="0" fontId="0" fillId="0" borderId="0" xfId="0" applyBorder="1" applyAlignment="1" applyProtection="1"/>
    <xf numFmtId="0" fontId="0" fillId="0" borderId="0" xfId="0" applyAlignment="1" applyProtection="1"/>
    <xf numFmtId="4" fontId="0" fillId="0" borderId="0" xfId="0" applyNumberFormat="1" applyBorder="1" applyAlignment="1" applyProtection="1"/>
    <xf numFmtId="0" fontId="0" fillId="0" borderId="0" xfId="0" applyProtection="1"/>
    <xf numFmtId="0" fontId="7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Alignment="1" applyProtection="1">
      <alignment horizontal="left" indent="1"/>
    </xf>
    <xf numFmtId="1" fontId="0" fillId="0" borderId="0" xfId="0" applyNumberForma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>
      <alignment horizontal="left" indent="1"/>
    </xf>
    <xf numFmtId="4" fontId="10" fillId="0" borderId="2" xfId="0" applyNumberFormat="1" applyFont="1" applyBorder="1"/>
    <xf numFmtId="4" fontId="9" fillId="0" borderId="2" xfId="0" quotePrefix="1" applyNumberFormat="1" applyFont="1" applyBorder="1"/>
    <xf numFmtId="4" fontId="7" fillId="0" borderId="2" xfId="0" applyNumberFormat="1" applyFont="1" applyFill="1" applyBorder="1" applyProtection="1">
      <protection locked="0"/>
    </xf>
    <xf numFmtId="0" fontId="6" fillId="0" borderId="0" xfId="0" quotePrefix="1" applyFont="1" applyBorder="1" applyAlignment="1">
      <alignment horizontal="left"/>
    </xf>
    <xf numFmtId="166" fontId="2" fillId="0" borderId="0" xfId="0" applyNumberFormat="1" applyFont="1" applyBorder="1" applyProtection="1"/>
    <xf numFmtId="165" fontId="0" fillId="0" borderId="0" xfId="0" applyNumberFormat="1"/>
    <xf numFmtId="166" fontId="1" fillId="0" borderId="3" xfId="0" applyNumberFormat="1" applyFont="1" applyBorder="1" applyProtection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0" xfId="0" applyFont="1" applyBorder="1"/>
    <xf numFmtId="1" fontId="1" fillId="0" borderId="0" xfId="0" applyNumberFormat="1" applyFont="1" applyBorder="1" applyAlignment="1">
      <alignment horizontal="left"/>
    </xf>
    <xf numFmtId="167" fontId="1" fillId="0" borderId="3" xfId="0" applyNumberFormat="1" applyFont="1" applyBorder="1" applyProtection="1"/>
    <xf numFmtId="1" fontId="0" fillId="0" borderId="0" xfId="0" applyNumberFormat="1" applyFont="1" applyBorder="1" applyAlignment="1">
      <alignment horizontal="left"/>
    </xf>
    <xf numFmtId="166" fontId="0" fillId="0" borderId="3" xfId="0" applyNumberFormat="1" applyFont="1" applyBorder="1" applyProtection="1"/>
    <xf numFmtId="167" fontId="0" fillId="0" borderId="3" xfId="0" applyNumberFormat="1" applyFont="1" applyBorder="1" applyProtection="1"/>
    <xf numFmtId="0" fontId="0" fillId="0" borderId="0" xfId="0" applyFont="1"/>
    <xf numFmtId="0" fontId="0" fillId="0" borderId="0" xfId="0" quotePrefix="1" applyNumberFormat="1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3" xfId="0" quotePrefix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9" fillId="0" borderId="0" xfId="0" quotePrefix="1" applyNumberFormat="1" applyFont="1" applyBorder="1"/>
    <xf numFmtId="167" fontId="0" fillId="0" borderId="0" xfId="0" applyNumberFormat="1" applyBorder="1" applyProtection="1"/>
    <xf numFmtId="4" fontId="7" fillId="0" borderId="3" xfId="0" applyNumberFormat="1" applyFont="1" applyFill="1" applyBorder="1" applyProtection="1">
      <protection locked="0"/>
    </xf>
  </cellXfs>
  <cellStyles count="9">
    <cellStyle name="bracket" xfId="1" xr:uid="{00000000-0005-0000-0000-000000000000}"/>
    <cellStyle name="bracket+" xfId="2" xr:uid="{00000000-0005-0000-0000-000001000000}"/>
    <cellStyle name="Comma 2" xfId="3" xr:uid="{00000000-0005-0000-0000-000002000000}"/>
    <cellStyle name="Comma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+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9"/>
  <sheetViews>
    <sheetView zoomScaleNormal="100" workbookViewId="0">
      <selection activeCell="F29" sqref="F29"/>
    </sheetView>
  </sheetViews>
  <sheetFormatPr defaultRowHeight="12.5"/>
  <sheetData>
    <row r="1" spans="1:1" ht="13.5">
      <c r="A1" s="49" t="s">
        <v>14</v>
      </c>
    </row>
    <row r="2" spans="1:1" ht="13.5">
      <c r="A2" s="17" t="s">
        <v>37</v>
      </c>
    </row>
    <row r="3" spans="1:1" ht="13.5">
      <c r="A3" s="42" t="s">
        <v>38</v>
      </c>
    </row>
    <row r="4" spans="1:1" ht="13.5">
      <c r="A4" s="59" t="s">
        <v>43</v>
      </c>
    </row>
    <row r="5" spans="1:1" ht="13.5">
      <c r="A5" s="17" t="s">
        <v>39</v>
      </c>
    </row>
    <row r="6" spans="1:1" ht="13.5">
      <c r="A6" s="15" t="str">
        <f>"4.  The forumlae will be adjusted automatically to calculate the deflated values using the new Baseyear."</f>
        <v>4.  The forumlae will be adjusted automatically to calculate the deflated values using the new Baseyear.</v>
      </c>
    </row>
    <row r="7" spans="1:1" ht="13.5">
      <c r="A7" s="15"/>
    </row>
    <row r="8" spans="1:1" ht="13.5">
      <c r="A8" s="15"/>
    </row>
    <row r="9" spans="1:1" ht="13.5">
      <c r="A9" s="15"/>
    </row>
    <row r="11" spans="1:1" ht="13.5">
      <c r="A11" s="15" t="s">
        <v>18</v>
      </c>
    </row>
    <row r="12" spans="1:1" ht="13.5">
      <c r="A12" s="25" t="s">
        <v>19</v>
      </c>
    </row>
    <row r="13" spans="1:1" ht="13.5">
      <c r="A13" s="25" t="s">
        <v>21</v>
      </c>
    </row>
    <row r="14" spans="1:1" ht="13.5">
      <c r="A14" s="38" t="s">
        <v>41</v>
      </c>
    </row>
    <row r="15" spans="1:1" ht="13.5">
      <c r="A15" s="25" t="s">
        <v>20</v>
      </c>
    </row>
    <row r="16" spans="1:1" ht="13.5">
      <c r="A16" s="38" t="s">
        <v>42</v>
      </c>
    </row>
    <row r="17" spans="1:1" ht="13.5">
      <c r="A17" s="38" t="s">
        <v>34</v>
      </c>
    </row>
    <row r="18" spans="1:1" ht="13.5">
      <c r="A18" s="15"/>
    </row>
    <row r="19" spans="1:1" ht="13.5">
      <c r="A19" s="15" t="s">
        <v>46</v>
      </c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92"/>
  <sheetViews>
    <sheetView tabSelected="1" zoomScaleNormal="100" workbookViewId="0">
      <pane ySplit="10" topLeftCell="A11" activePane="bottomLeft" state="frozenSplit"/>
      <selection pane="bottomLeft" activeCell="F2" sqref="F2"/>
    </sheetView>
  </sheetViews>
  <sheetFormatPr defaultColWidth="12.453125" defaultRowHeight="12.5"/>
  <cols>
    <col min="1" max="1" width="8.1796875" style="10" customWidth="1"/>
    <col min="2" max="2" width="15.7265625" style="10" customWidth="1"/>
    <col min="3" max="3" width="15.1796875" customWidth="1"/>
    <col min="4" max="4" width="14" customWidth="1"/>
    <col min="5" max="5" width="14.7265625" customWidth="1"/>
    <col min="6" max="6" width="15.453125" bestFit="1" customWidth="1"/>
  </cols>
  <sheetData>
    <row r="1" spans="1:7">
      <c r="A1" s="10" t="s">
        <v>17</v>
      </c>
    </row>
    <row r="2" spans="1:7" ht="16.5">
      <c r="B2" s="11" t="s">
        <v>15</v>
      </c>
      <c r="C2" s="1"/>
      <c r="E2" s="36" t="s">
        <v>31</v>
      </c>
      <c r="F2" s="37">
        <v>2012</v>
      </c>
      <c r="G2" t="s">
        <v>35</v>
      </c>
    </row>
    <row r="3" spans="1:7" ht="12.65" customHeight="1">
      <c r="B3" s="14" t="s">
        <v>23</v>
      </c>
      <c r="C3" s="5" t="s">
        <v>24</v>
      </c>
      <c r="D3" s="5" t="s">
        <v>25</v>
      </c>
      <c r="E3" s="5" t="s">
        <v>26</v>
      </c>
      <c r="F3" s="5" t="s">
        <v>27</v>
      </c>
    </row>
    <row r="4" spans="1:7" ht="12.75" customHeight="1">
      <c r="B4" s="6" t="s">
        <v>32</v>
      </c>
      <c r="C4" s="35"/>
      <c r="D4" s="35"/>
      <c r="E4" s="7"/>
      <c r="F4" s="7"/>
    </row>
    <row r="5" spans="1:7" ht="13">
      <c r="B5" s="8" t="s">
        <v>33</v>
      </c>
      <c r="C5" s="35"/>
      <c r="D5" s="35"/>
      <c r="E5" s="9"/>
      <c r="F5" s="9"/>
    </row>
    <row r="6" spans="1:7" ht="13">
      <c r="B6" s="58" t="s">
        <v>40</v>
      </c>
      <c r="C6" s="35"/>
      <c r="D6" s="35"/>
      <c r="E6" s="9"/>
      <c r="F6" s="9"/>
    </row>
    <row r="7" spans="1:7">
      <c r="B7" s="9" t="s">
        <v>16</v>
      </c>
      <c r="C7" s="7"/>
      <c r="D7" s="9" t="s">
        <v>0</v>
      </c>
      <c r="E7" s="9" t="s">
        <v>1</v>
      </c>
      <c r="F7" s="9" t="s">
        <v>2</v>
      </c>
    </row>
    <row r="8" spans="1:7">
      <c r="A8" s="12"/>
      <c r="B8" s="16" t="s">
        <v>36</v>
      </c>
      <c r="C8" s="3" t="s">
        <v>5</v>
      </c>
      <c r="D8" s="4" t="s">
        <v>3</v>
      </c>
      <c r="E8" s="3" t="s">
        <v>4</v>
      </c>
      <c r="F8" s="3" t="s">
        <v>4</v>
      </c>
    </row>
    <row r="9" spans="1:7" ht="13">
      <c r="A9" s="12" t="s">
        <v>7</v>
      </c>
      <c r="B9" s="47" t="s">
        <v>47</v>
      </c>
      <c r="C9" s="3" t="s">
        <v>8</v>
      </c>
      <c r="D9" s="4" t="s">
        <v>6</v>
      </c>
      <c r="E9" s="3" t="s">
        <v>6</v>
      </c>
      <c r="F9" s="3" t="s">
        <v>6</v>
      </c>
    </row>
    <row r="10" spans="1:7" ht="13">
      <c r="A10" s="13" t="s">
        <v>10</v>
      </c>
      <c r="B10" s="48" t="s">
        <v>12</v>
      </c>
      <c r="C10" s="2" t="s">
        <v>11</v>
      </c>
      <c r="D10" s="2" t="s">
        <v>13</v>
      </c>
      <c r="E10" s="2" t="s">
        <v>9</v>
      </c>
      <c r="F10" s="2" t="str">
        <f>E10</f>
        <v>Constant Values</v>
      </c>
    </row>
    <row r="11" spans="1:7">
      <c r="A11" s="34">
        <v>1965</v>
      </c>
      <c r="B11" s="18">
        <v>0.1605</v>
      </c>
      <c r="C11" s="3"/>
      <c r="D11" s="41">
        <v>0</v>
      </c>
      <c r="E11" s="40">
        <f t="shared" ref="E11:E22" si="0">VLOOKUP($F$2,$A$11:$B$65,2,1)/B11*D11</f>
        <v>0</v>
      </c>
      <c r="F11" s="39">
        <f t="shared" ref="F11:F66" si="1">B11/VLOOKUP($F$2,$A$11:$B$68,2,1)*D11</f>
        <v>0</v>
      </c>
    </row>
    <row r="12" spans="1:7">
      <c r="A12" s="34">
        <v>1966</v>
      </c>
      <c r="B12" s="18">
        <v>0.16220000000000001</v>
      </c>
      <c r="C12" s="3"/>
      <c r="D12" s="41">
        <v>0</v>
      </c>
      <c r="E12" s="40">
        <f t="shared" si="0"/>
        <v>0</v>
      </c>
      <c r="F12" s="39">
        <f t="shared" si="1"/>
        <v>0</v>
      </c>
    </row>
    <row r="13" spans="1:7">
      <c r="A13" s="34">
        <v>1967</v>
      </c>
      <c r="B13" s="18">
        <v>0.16550000000000001</v>
      </c>
      <c r="C13" s="3"/>
      <c r="D13" s="41">
        <v>0</v>
      </c>
      <c r="E13" s="40">
        <f t="shared" si="0"/>
        <v>0</v>
      </c>
      <c r="F13" s="39">
        <f t="shared" si="1"/>
        <v>0</v>
      </c>
    </row>
    <row r="14" spans="1:7">
      <c r="A14" s="34">
        <v>1968</v>
      </c>
      <c r="B14" s="18">
        <v>0.1701</v>
      </c>
      <c r="C14" s="3"/>
      <c r="D14" s="41">
        <v>0</v>
      </c>
      <c r="E14" s="40">
        <f t="shared" si="0"/>
        <v>0</v>
      </c>
      <c r="F14" s="39">
        <f t="shared" si="1"/>
        <v>0</v>
      </c>
    </row>
    <row r="15" spans="1:7">
      <c r="A15" s="34">
        <v>1969</v>
      </c>
      <c r="B15" s="18">
        <v>0.18140000000000001</v>
      </c>
      <c r="C15" s="3"/>
      <c r="D15" s="41">
        <v>0</v>
      </c>
      <c r="E15" s="40">
        <f t="shared" si="0"/>
        <v>0</v>
      </c>
      <c r="F15" s="39">
        <f t="shared" si="1"/>
        <v>0</v>
      </c>
    </row>
    <row r="16" spans="1:7">
      <c r="A16" s="34">
        <v>1970</v>
      </c>
      <c r="B16" s="18">
        <v>0.1905</v>
      </c>
      <c r="C16" s="3"/>
      <c r="D16" s="41">
        <v>0</v>
      </c>
      <c r="E16" s="40">
        <f t="shared" si="0"/>
        <v>0</v>
      </c>
      <c r="F16" s="39">
        <f t="shared" si="1"/>
        <v>0</v>
      </c>
    </row>
    <row r="17" spans="1:9">
      <c r="A17" s="34">
        <v>1971</v>
      </c>
      <c r="B17" s="18">
        <v>0.20219999999999999</v>
      </c>
      <c r="C17" s="3"/>
      <c r="D17" s="41">
        <v>0</v>
      </c>
      <c r="E17" s="40">
        <f t="shared" si="0"/>
        <v>0</v>
      </c>
      <c r="F17" s="39">
        <f t="shared" si="1"/>
        <v>0</v>
      </c>
    </row>
    <row r="18" spans="1:9">
      <c r="A18" s="34">
        <v>1972</v>
      </c>
      <c r="B18" s="18">
        <v>0.21029999999999999</v>
      </c>
      <c r="C18" s="3"/>
      <c r="D18" s="41">
        <v>0</v>
      </c>
      <c r="E18" s="40">
        <f t="shared" si="0"/>
        <v>0</v>
      </c>
      <c r="F18" s="39">
        <f t="shared" si="1"/>
        <v>0</v>
      </c>
    </row>
    <row r="19" spans="1:9">
      <c r="A19" s="34">
        <v>1973</v>
      </c>
      <c r="B19" s="18">
        <v>0.21629999999999999</v>
      </c>
      <c r="C19" s="3"/>
      <c r="D19" s="41">
        <v>0</v>
      </c>
      <c r="E19" s="40">
        <f t="shared" si="0"/>
        <v>0</v>
      </c>
      <c r="F19" s="39">
        <f t="shared" si="1"/>
        <v>0</v>
      </c>
    </row>
    <row r="20" spans="1:9">
      <c r="A20" s="34">
        <v>1974</v>
      </c>
      <c r="B20" s="18">
        <v>0.23569999999999999</v>
      </c>
      <c r="C20" s="3"/>
      <c r="D20" s="41">
        <v>0</v>
      </c>
      <c r="E20" s="40">
        <f t="shared" si="0"/>
        <v>0</v>
      </c>
      <c r="F20" s="39">
        <f t="shared" si="1"/>
        <v>0</v>
      </c>
    </row>
    <row r="21" spans="1:9">
      <c r="A21" s="34">
        <v>1975</v>
      </c>
      <c r="B21" s="18">
        <v>0.25840000000000002</v>
      </c>
      <c r="C21" s="3"/>
      <c r="D21" s="41">
        <v>0</v>
      </c>
      <c r="E21" s="40">
        <f t="shared" si="0"/>
        <v>0</v>
      </c>
      <c r="F21" s="39">
        <f t="shared" si="1"/>
        <v>0</v>
      </c>
    </row>
    <row r="22" spans="1:9">
      <c r="A22" s="34">
        <v>1976</v>
      </c>
      <c r="B22" s="18">
        <v>0.27689999999999998</v>
      </c>
      <c r="C22" s="3"/>
      <c r="D22" s="41">
        <v>0</v>
      </c>
      <c r="E22" s="40">
        <f t="shared" si="0"/>
        <v>0</v>
      </c>
      <c r="F22" s="39">
        <f t="shared" si="1"/>
        <v>0</v>
      </c>
    </row>
    <row r="23" spans="1:9">
      <c r="A23" s="34">
        <v>1977</v>
      </c>
      <c r="B23" s="18">
        <v>0.2964</v>
      </c>
      <c r="C23" s="19"/>
      <c r="D23" s="41">
        <v>0</v>
      </c>
      <c r="E23" s="40">
        <f>VLOOKUP($F$2,$A$11:$B$65,2,1)/B23*D23</f>
        <v>0</v>
      </c>
      <c r="F23" s="39">
        <f t="shared" si="1"/>
        <v>0</v>
      </c>
    </row>
    <row r="24" spans="1:9">
      <c r="A24" s="34">
        <v>1978</v>
      </c>
      <c r="B24" s="18">
        <v>0.31409999999999999</v>
      </c>
      <c r="C24" s="19"/>
      <c r="D24" s="41">
        <v>0</v>
      </c>
      <c r="E24" s="40">
        <f t="shared" ref="E24:E65" si="2">VLOOKUP($F$2,$A$11:$B$65,2,1)/B24*D24</f>
        <v>0</v>
      </c>
      <c r="F24" s="39">
        <f t="shared" si="1"/>
        <v>0</v>
      </c>
      <c r="H24" s="60"/>
      <c r="I24" s="10"/>
    </row>
    <row r="25" spans="1:9">
      <c r="A25" s="34">
        <v>1979</v>
      </c>
      <c r="B25" s="18">
        <v>0.34200000000000003</v>
      </c>
      <c r="C25" s="19"/>
      <c r="D25" s="41">
        <v>0</v>
      </c>
      <c r="E25" s="40">
        <f t="shared" si="2"/>
        <v>0</v>
      </c>
      <c r="F25" s="39">
        <f t="shared" si="1"/>
        <v>0</v>
      </c>
    </row>
    <row r="26" spans="1:9">
      <c r="A26" s="34">
        <v>1980</v>
      </c>
      <c r="B26" s="18">
        <v>0.37790000000000001</v>
      </c>
      <c r="C26" s="19"/>
      <c r="D26" s="41">
        <v>0</v>
      </c>
      <c r="E26" s="40">
        <f t="shared" si="2"/>
        <v>0</v>
      </c>
      <c r="F26" s="39">
        <f t="shared" si="1"/>
        <v>0</v>
      </c>
    </row>
    <row r="27" spans="1:9">
      <c r="A27" s="34">
        <v>1981</v>
      </c>
      <c r="B27" s="18">
        <v>0.42009999999999997</v>
      </c>
      <c r="C27" s="19"/>
      <c r="D27" s="41">
        <v>0</v>
      </c>
      <c r="E27" s="40">
        <f t="shared" si="2"/>
        <v>0</v>
      </c>
      <c r="F27" s="39">
        <f t="shared" si="1"/>
        <v>0</v>
      </c>
    </row>
    <row r="28" spans="1:9">
      <c r="A28" s="34">
        <v>1982</v>
      </c>
      <c r="B28" s="53">
        <v>0.45140000000000002</v>
      </c>
      <c r="C28" s="19"/>
      <c r="D28" s="41">
        <v>0</v>
      </c>
      <c r="E28" s="40">
        <f t="shared" si="2"/>
        <v>0</v>
      </c>
      <c r="F28" s="39">
        <f t="shared" si="1"/>
        <v>0</v>
      </c>
    </row>
    <row r="29" spans="1:9">
      <c r="A29" s="34">
        <v>1983</v>
      </c>
      <c r="B29" s="18">
        <v>0.47399999999999998</v>
      </c>
      <c r="C29" s="19"/>
      <c r="D29" s="41">
        <v>0</v>
      </c>
      <c r="E29" s="40">
        <f t="shared" si="2"/>
        <v>0</v>
      </c>
      <c r="F29" s="39">
        <f t="shared" si="1"/>
        <v>0</v>
      </c>
    </row>
    <row r="30" spans="1:9">
      <c r="A30" s="34">
        <v>1984</v>
      </c>
      <c r="B30" s="18">
        <v>0.4965</v>
      </c>
      <c r="C30" s="19"/>
      <c r="D30" s="41">
        <v>0</v>
      </c>
      <c r="E30" s="40">
        <f t="shared" si="2"/>
        <v>0</v>
      </c>
      <c r="F30" s="39">
        <f t="shared" si="1"/>
        <v>0</v>
      </c>
    </row>
    <row r="31" spans="1:9">
      <c r="A31" s="34">
        <v>1985</v>
      </c>
      <c r="B31" s="18">
        <v>0.51429999999999998</v>
      </c>
      <c r="C31" s="20"/>
      <c r="D31" s="41">
        <v>0</v>
      </c>
      <c r="E31" s="40">
        <f t="shared" si="2"/>
        <v>0</v>
      </c>
      <c r="F31" s="39">
        <f t="shared" si="1"/>
        <v>0</v>
      </c>
    </row>
    <row r="32" spans="1:9">
      <c r="A32" s="34">
        <v>1986</v>
      </c>
      <c r="B32" s="18">
        <v>0.5252</v>
      </c>
      <c r="C32" s="19"/>
      <c r="D32" s="41">
        <v>0</v>
      </c>
      <c r="E32" s="40">
        <f t="shared" si="2"/>
        <v>0</v>
      </c>
      <c r="F32" s="39">
        <f t="shared" si="1"/>
        <v>0</v>
      </c>
    </row>
    <row r="33" spans="1:8">
      <c r="A33" s="34">
        <v>1987</v>
      </c>
      <c r="B33" s="18">
        <v>0.54359999999999997</v>
      </c>
      <c r="C33" s="19"/>
      <c r="D33" s="41">
        <v>0</v>
      </c>
      <c r="E33" s="40">
        <f t="shared" si="2"/>
        <v>0</v>
      </c>
      <c r="F33" s="39">
        <f t="shared" si="1"/>
        <v>0</v>
      </c>
    </row>
    <row r="34" spans="1:8">
      <c r="A34" s="34">
        <v>1988</v>
      </c>
      <c r="B34" s="18">
        <v>0.56379999999999997</v>
      </c>
      <c r="C34" s="19"/>
      <c r="D34" s="41">
        <v>0</v>
      </c>
      <c r="E34" s="40">
        <f t="shared" si="2"/>
        <v>0</v>
      </c>
      <c r="F34" s="39">
        <f t="shared" si="1"/>
        <v>0</v>
      </c>
    </row>
    <row r="35" spans="1:8">
      <c r="A35" s="34">
        <v>1989</v>
      </c>
      <c r="B35" s="18">
        <v>0.58589999999999998</v>
      </c>
      <c r="C35" s="19"/>
      <c r="D35" s="41">
        <v>0</v>
      </c>
      <c r="E35" s="40">
        <f t="shared" si="2"/>
        <v>0</v>
      </c>
      <c r="F35" s="39">
        <f t="shared" si="1"/>
        <v>0</v>
      </c>
    </row>
    <row r="36" spans="1:8" ht="13">
      <c r="A36" s="34">
        <v>1990</v>
      </c>
      <c r="B36" s="18">
        <v>0.59970000000000001</v>
      </c>
      <c r="C36" s="21"/>
      <c r="D36" s="41">
        <v>0</v>
      </c>
      <c r="E36" s="40">
        <f t="shared" si="2"/>
        <v>0</v>
      </c>
      <c r="F36" s="39">
        <f t="shared" si="1"/>
        <v>0</v>
      </c>
      <c r="H36" s="46"/>
    </row>
    <row r="37" spans="1:8" ht="13">
      <c r="A37" s="34">
        <v>1991</v>
      </c>
      <c r="B37" s="18">
        <v>0.62350000000000005</v>
      </c>
      <c r="C37" s="21"/>
      <c r="D37" s="41">
        <v>0</v>
      </c>
      <c r="E37" s="40">
        <f t="shared" si="2"/>
        <v>0</v>
      </c>
      <c r="F37" s="39">
        <f t="shared" si="1"/>
        <v>0</v>
      </c>
      <c r="H37" s="46"/>
    </row>
    <row r="38" spans="1:8">
      <c r="A38" s="34">
        <v>1992</v>
      </c>
      <c r="B38" s="18">
        <v>0.65400000000000003</v>
      </c>
      <c r="C38" s="21"/>
      <c r="D38" s="41">
        <v>0</v>
      </c>
      <c r="E38" s="40">
        <f t="shared" si="2"/>
        <v>0</v>
      </c>
      <c r="F38" s="39">
        <f t="shared" si="1"/>
        <v>0</v>
      </c>
    </row>
    <row r="39" spans="1:8">
      <c r="A39" s="34">
        <v>1993</v>
      </c>
      <c r="B39" s="18">
        <v>0.67620000000000002</v>
      </c>
      <c r="C39" s="21"/>
      <c r="D39" s="41">
        <v>0</v>
      </c>
      <c r="E39" s="40">
        <f t="shared" si="2"/>
        <v>0</v>
      </c>
      <c r="F39" s="39">
        <f t="shared" si="1"/>
        <v>0</v>
      </c>
    </row>
    <row r="40" spans="1:8">
      <c r="A40" s="34">
        <v>1994</v>
      </c>
      <c r="B40" s="18">
        <v>0.68810000000000004</v>
      </c>
      <c r="C40" s="21"/>
      <c r="D40" s="41">
        <v>0</v>
      </c>
      <c r="E40" s="40">
        <f t="shared" si="2"/>
        <v>0</v>
      </c>
      <c r="F40" s="39">
        <f t="shared" si="1"/>
        <v>0</v>
      </c>
    </row>
    <row r="41" spans="1:8">
      <c r="A41" s="34">
        <v>1995</v>
      </c>
      <c r="B41" s="18">
        <v>0.7087</v>
      </c>
      <c r="C41" s="21"/>
      <c r="D41" s="41">
        <v>0</v>
      </c>
      <c r="E41" s="40">
        <f t="shared" si="2"/>
        <v>0</v>
      </c>
      <c r="F41" s="39">
        <f t="shared" si="1"/>
        <v>0</v>
      </c>
    </row>
    <row r="42" spans="1:8">
      <c r="A42" s="34">
        <v>1996</v>
      </c>
      <c r="B42" s="18">
        <v>0.72209999999999996</v>
      </c>
      <c r="C42" s="21"/>
      <c r="D42" s="41">
        <v>0</v>
      </c>
      <c r="E42" s="40">
        <f t="shared" si="2"/>
        <v>0</v>
      </c>
      <c r="F42" s="39">
        <f t="shared" si="1"/>
        <v>0</v>
      </c>
    </row>
    <row r="43" spans="1:8">
      <c r="A43" s="34">
        <v>1997</v>
      </c>
      <c r="B43" s="18">
        <v>0.73799999999999999</v>
      </c>
      <c r="C43" s="22"/>
      <c r="D43" s="41">
        <v>0</v>
      </c>
      <c r="E43" s="40">
        <f t="shared" si="2"/>
        <v>0</v>
      </c>
      <c r="F43" s="39">
        <f t="shared" si="1"/>
        <v>0</v>
      </c>
    </row>
    <row r="44" spans="1:8">
      <c r="A44" s="34">
        <v>1998</v>
      </c>
      <c r="B44" s="18">
        <v>0.74150000000000005</v>
      </c>
      <c r="C44" s="23"/>
      <c r="D44" s="41">
        <v>0</v>
      </c>
      <c r="E44" s="40">
        <f t="shared" si="2"/>
        <v>0</v>
      </c>
      <c r="F44" s="39">
        <f t="shared" si="1"/>
        <v>0</v>
      </c>
    </row>
    <row r="45" spans="1:8">
      <c r="A45" s="34">
        <v>1999</v>
      </c>
      <c r="B45" s="18">
        <v>0.749</v>
      </c>
      <c r="C45" s="23"/>
      <c r="D45" s="41">
        <v>0</v>
      </c>
      <c r="E45" s="40">
        <f t="shared" si="2"/>
        <v>0</v>
      </c>
      <c r="F45" s="39">
        <f t="shared" si="1"/>
        <v>0</v>
      </c>
    </row>
    <row r="46" spans="1:8" s="55" customFormat="1">
      <c r="A46" s="52">
        <v>2000</v>
      </c>
      <c r="B46" s="53">
        <v>0.76700000000000002</v>
      </c>
      <c r="C46" s="54"/>
      <c r="D46" s="41">
        <v>1</v>
      </c>
      <c r="E46" s="40">
        <f t="shared" si="2"/>
        <v>1.3037809647979139</v>
      </c>
      <c r="F46" s="39">
        <f t="shared" si="1"/>
        <v>0.76700000000000002</v>
      </c>
      <c r="H46"/>
    </row>
    <row r="47" spans="1:8">
      <c r="A47" s="34">
        <v>2001</v>
      </c>
      <c r="B47" s="18">
        <v>0.78610000000000002</v>
      </c>
      <c r="C47" s="23"/>
      <c r="D47" s="41">
        <v>0</v>
      </c>
      <c r="E47" s="40">
        <f t="shared" si="2"/>
        <v>0</v>
      </c>
      <c r="F47" s="39">
        <f t="shared" si="1"/>
        <v>0</v>
      </c>
    </row>
    <row r="48" spans="1:8">
      <c r="A48" s="34">
        <v>2002</v>
      </c>
      <c r="B48" s="18">
        <v>0.79630000000000001</v>
      </c>
      <c r="C48" s="23"/>
      <c r="D48" s="41">
        <v>0</v>
      </c>
      <c r="E48" s="40">
        <f t="shared" si="2"/>
        <v>0</v>
      </c>
      <c r="F48" s="39">
        <f t="shared" si="1"/>
        <v>0</v>
      </c>
    </row>
    <row r="49" spans="1:8">
      <c r="A49" s="34">
        <v>2003</v>
      </c>
      <c r="B49" s="18">
        <v>0.81389999999999996</v>
      </c>
      <c r="C49" s="23"/>
      <c r="D49" s="41">
        <v>0</v>
      </c>
      <c r="E49" s="40">
        <f t="shared" si="2"/>
        <v>0</v>
      </c>
      <c r="F49" s="39">
        <f t="shared" si="1"/>
        <v>0</v>
      </c>
    </row>
    <row r="50" spans="1:8">
      <c r="A50" s="34">
        <v>2004</v>
      </c>
      <c r="B50" s="18">
        <v>0.8337</v>
      </c>
      <c r="C50" s="23"/>
      <c r="D50" s="41">
        <v>0</v>
      </c>
      <c r="E50" s="40">
        <f t="shared" si="2"/>
        <v>0</v>
      </c>
      <c r="F50" s="39">
        <f t="shared" si="1"/>
        <v>0</v>
      </c>
    </row>
    <row r="51" spans="1:8" s="46" customFormat="1" ht="13">
      <c r="A51" s="52">
        <v>2005</v>
      </c>
      <c r="B51" s="53">
        <v>0.85960000000000003</v>
      </c>
      <c r="C51" s="51"/>
      <c r="D51" s="41">
        <v>0</v>
      </c>
      <c r="E51" s="40">
        <f t="shared" si="2"/>
        <v>0</v>
      </c>
      <c r="F51" s="39">
        <f t="shared" si="1"/>
        <v>0</v>
      </c>
    </row>
    <row r="52" spans="1:8">
      <c r="A52" s="34">
        <v>2006</v>
      </c>
      <c r="B52" s="18">
        <v>0.8881</v>
      </c>
      <c r="C52" s="23"/>
      <c r="D52" s="41">
        <v>0</v>
      </c>
      <c r="E52" s="40">
        <f t="shared" si="2"/>
        <v>0</v>
      </c>
      <c r="F52" s="39">
        <f t="shared" si="1"/>
        <v>0</v>
      </c>
    </row>
    <row r="53" spans="1:8">
      <c r="A53" s="34">
        <v>2007</v>
      </c>
      <c r="B53" s="18">
        <v>0.91169999999999995</v>
      </c>
      <c r="C53" s="23"/>
      <c r="D53" s="41">
        <v>0</v>
      </c>
      <c r="E53" s="40">
        <f t="shared" si="2"/>
        <v>0</v>
      </c>
      <c r="F53" s="39">
        <f>B53/VLOOKUP($F$2,$A$11:$B$68,2,1)*D53</f>
        <v>0</v>
      </c>
    </row>
    <row r="54" spans="1:8">
      <c r="A54" s="34">
        <v>2008</v>
      </c>
      <c r="B54" s="18">
        <v>0.9425</v>
      </c>
      <c r="C54" s="23"/>
      <c r="D54" s="41">
        <v>0</v>
      </c>
      <c r="E54" s="40">
        <f t="shared" si="2"/>
        <v>0</v>
      </c>
      <c r="F54" s="39">
        <f t="shared" si="1"/>
        <v>0</v>
      </c>
    </row>
    <row r="55" spans="1:8">
      <c r="A55" s="52">
        <v>2009</v>
      </c>
      <c r="B55" s="53">
        <v>0.94130000000000003</v>
      </c>
      <c r="C55" s="23"/>
      <c r="D55" s="41">
        <v>0</v>
      </c>
      <c r="E55" s="40">
        <f t="shared" si="2"/>
        <v>0</v>
      </c>
      <c r="F55" s="39">
        <f t="shared" si="1"/>
        <v>0</v>
      </c>
    </row>
    <row r="56" spans="1:8">
      <c r="A56" s="34">
        <v>2010</v>
      </c>
      <c r="B56" s="18">
        <v>0.95820000000000005</v>
      </c>
      <c r="C56" s="23"/>
      <c r="D56" s="41">
        <v>0</v>
      </c>
      <c r="E56" s="40">
        <f t="shared" si="2"/>
        <v>0</v>
      </c>
      <c r="F56" s="39">
        <f t="shared" si="1"/>
        <v>0</v>
      </c>
      <c r="H56" s="44"/>
    </row>
    <row r="57" spans="1:8">
      <c r="A57" s="34">
        <v>2011</v>
      </c>
      <c r="B57" s="18">
        <v>0.97960000000000003</v>
      </c>
      <c r="C57" s="23"/>
      <c r="D57" s="41">
        <v>0</v>
      </c>
      <c r="E57" s="40">
        <f t="shared" si="2"/>
        <v>0</v>
      </c>
      <c r="F57" s="39">
        <f t="shared" si="1"/>
        <v>0</v>
      </c>
      <c r="H57" s="44"/>
    </row>
    <row r="58" spans="1:8" ht="13">
      <c r="A58" s="50">
        <v>2012</v>
      </c>
      <c r="B58" s="45">
        <v>1</v>
      </c>
      <c r="C58" s="23"/>
      <c r="D58" s="41">
        <v>0</v>
      </c>
      <c r="E58" s="40">
        <f t="shared" si="2"/>
        <v>0</v>
      </c>
      <c r="F58" s="39">
        <f t="shared" si="1"/>
        <v>0</v>
      </c>
      <c r="H58" s="44"/>
    </row>
    <row r="59" spans="1:8">
      <c r="A59" s="34">
        <v>2013</v>
      </c>
      <c r="B59" s="18">
        <v>1.0159</v>
      </c>
      <c r="C59" s="23"/>
      <c r="D59" s="41">
        <v>0</v>
      </c>
      <c r="E59" s="40">
        <f t="shared" si="2"/>
        <v>0</v>
      </c>
      <c r="F59" s="39">
        <f t="shared" si="1"/>
        <v>0</v>
      </c>
      <c r="H59" s="44"/>
    </row>
    <row r="60" spans="1:8">
      <c r="A60" s="34">
        <v>2014</v>
      </c>
      <c r="B60" s="18">
        <v>1.0318000000000001</v>
      </c>
      <c r="C60" s="23"/>
      <c r="D60" s="41">
        <v>0</v>
      </c>
      <c r="E60" s="40">
        <f t="shared" si="2"/>
        <v>0</v>
      </c>
      <c r="F60" s="39">
        <f t="shared" si="1"/>
        <v>0</v>
      </c>
      <c r="H60" s="44"/>
    </row>
    <row r="61" spans="1:8">
      <c r="A61" s="34">
        <v>2015</v>
      </c>
      <c r="B61" s="18">
        <v>1.0374000000000001</v>
      </c>
      <c r="C61" s="23"/>
      <c r="D61" s="41">
        <v>0</v>
      </c>
      <c r="E61" s="40">
        <f t="shared" si="2"/>
        <v>0</v>
      </c>
      <c r="F61" s="39">
        <f t="shared" si="1"/>
        <v>0</v>
      </c>
      <c r="H61" s="44"/>
    </row>
    <row r="62" spans="1:8">
      <c r="A62" s="34">
        <v>2016</v>
      </c>
      <c r="B62" s="18">
        <v>1.0444</v>
      </c>
      <c r="C62" s="23"/>
      <c r="D62" s="41">
        <v>0</v>
      </c>
      <c r="E62" s="40">
        <f t="shared" si="2"/>
        <v>0</v>
      </c>
      <c r="F62" s="39">
        <f t="shared" si="1"/>
        <v>0</v>
      </c>
      <c r="H62" s="44"/>
    </row>
    <row r="63" spans="1:8">
      <c r="A63" s="57">
        <v>2017</v>
      </c>
      <c r="B63" s="18">
        <v>1.0626</v>
      </c>
      <c r="C63" s="23"/>
      <c r="D63" s="41">
        <v>0</v>
      </c>
      <c r="E63" s="40">
        <f t="shared" si="2"/>
        <v>0</v>
      </c>
      <c r="F63" s="39">
        <f t="shared" si="1"/>
        <v>0</v>
      </c>
      <c r="H63" s="44"/>
    </row>
    <row r="64" spans="1:8">
      <c r="A64" s="57">
        <v>2018</v>
      </c>
      <c r="B64" s="43">
        <v>1.0863</v>
      </c>
      <c r="C64" s="23"/>
      <c r="D64" s="41">
        <v>0</v>
      </c>
      <c r="E64" s="40">
        <f t="shared" si="2"/>
        <v>0</v>
      </c>
      <c r="F64" s="39">
        <f t="shared" si="1"/>
        <v>0</v>
      </c>
      <c r="H64" s="44"/>
    </row>
    <row r="65" spans="1:8">
      <c r="A65" s="57">
        <v>2019</v>
      </c>
      <c r="B65" s="43">
        <v>1.1049</v>
      </c>
      <c r="C65" s="23"/>
      <c r="D65" s="41">
        <v>0</v>
      </c>
      <c r="E65" s="40">
        <f t="shared" si="2"/>
        <v>0</v>
      </c>
      <c r="F65" s="39">
        <f t="shared" si="1"/>
        <v>0</v>
      </c>
      <c r="H65" s="44"/>
    </row>
    <row r="66" spans="1:8">
      <c r="A66" s="57">
        <v>2020</v>
      </c>
      <c r="B66" s="43">
        <v>1.1282000000000001</v>
      </c>
      <c r="C66" s="23"/>
      <c r="D66" s="41">
        <v>0</v>
      </c>
      <c r="E66" s="40">
        <f>VLOOKUP($F$2,$A$11:$B$65,2,1)/B66*D66</f>
        <v>0</v>
      </c>
      <c r="F66" s="39">
        <f t="shared" si="1"/>
        <v>0</v>
      </c>
      <c r="H66" s="44"/>
    </row>
    <row r="67" spans="1:8">
      <c r="A67" s="57">
        <v>2021</v>
      </c>
      <c r="B67" s="43">
        <v>1.1576</v>
      </c>
      <c r="C67" s="23"/>
      <c r="D67" s="41">
        <v>0</v>
      </c>
      <c r="E67" s="40">
        <f>VLOOKUP($F$2,$A$11:$B$66,2,1)/B67*D67</f>
        <v>0</v>
      </c>
      <c r="F67" s="39">
        <f t="shared" ref="F67:F72" si="3">B67/VLOOKUP($F$2,$A$11:$B$68,2,1)*D67</f>
        <v>0</v>
      </c>
      <c r="H67" s="44"/>
    </row>
    <row r="68" spans="1:8">
      <c r="A68" s="57">
        <v>2022</v>
      </c>
      <c r="B68" s="43">
        <v>1.2186999999999999</v>
      </c>
      <c r="C68" s="23"/>
      <c r="D68" s="41">
        <v>0</v>
      </c>
      <c r="E68" s="40">
        <f>VLOOKUP($F$2,$A$11:$B$67,2,1)/B68*D68</f>
        <v>0</v>
      </c>
      <c r="F68" s="39">
        <f t="shared" si="3"/>
        <v>0</v>
      </c>
      <c r="H68" s="44"/>
    </row>
    <row r="69" spans="1:8">
      <c r="A69" s="57">
        <v>2023</v>
      </c>
      <c r="B69" s="43">
        <v>1.2481</v>
      </c>
      <c r="C69" s="23"/>
      <c r="D69" s="41">
        <v>0</v>
      </c>
      <c r="E69" s="40">
        <f>VLOOKUP($F$2,$A$11:$B$68,2,1)/B69*D69</f>
        <v>0</v>
      </c>
      <c r="F69" s="39">
        <f t="shared" si="3"/>
        <v>0</v>
      </c>
      <c r="H69" s="44"/>
    </row>
    <row r="70" spans="1:8">
      <c r="A70" s="57">
        <v>2024</v>
      </c>
      <c r="B70" s="43">
        <v>1.2767999999999999</v>
      </c>
      <c r="C70" s="23"/>
      <c r="D70" s="41">
        <v>0</v>
      </c>
      <c r="E70" s="40">
        <f>VLOOKUP($F$2,$A$11:$B$68,2,1)/B70*D70</f>
        <v>0</v>
      </c>
      <c r="F70" s="39">
        <f t="shared" si="3"/>
        <v>0</v>
      </c>
      <c r="H70" s="44"/>
    </row>
    <row r="71" spans="1:8">
      <c r="A71" s="57">
        <v>2025</v>
      </c>
      <c r="B71" s="43">
        <v>1.3046</v>
      </c>
      <c r="C71" s="23"/>
      <c r="D71" s="41">
        <v>0</v>
      </c>
      <c r="E71" s="40">
        <f>VLOOKUP($F$2,$A$11:$B$68,2,1)/B71*D71</f>
        <v>0</v>
      </c>
      <c r="F71" s="39">
        <f t="shared" si="3"/>
        <v>0</v>
      </c>
      <c r="H71" s="44"/>
    </row>
    <row r="72" spans="1:8">
      <c r="A72" s="34">
        <v>2026</v>
      </c>
      <c r="B72" s="18">
        <v>1.3337000000000001</v>
      </c>
      <c r="C72" s="61"/>
      <c r="D72" s="62">
        <v>0</v>
      </c>
      <c r="E72" s="40">
        <f>VLOOKUP($F$2,$A$11:$B$68,2,1)/B72*D72</f>
        <v>0</v>
      </c>
      <c r="F72" s="39">
        <f t="shared" si="3"/>
        <v>0</v>
      </c>
      <c r="H72" s="44"/>
    </row>
    <row r="73" spans="1:8">
      <c r="A73" s="34">
        <v>2027</v>
      </c>
      <c r="B73" s="18">
        <v>1.3633</v>
      </c>
      <c r="C73" s="61"/>
      <c r="D73" s="62">
        <v>0</v>
      </c>
      <c r="E73" s="40">
        <f>VLOOKUP($F$2,$A$11:$B$68,2,1)/B73*D73</f>
        <v>0</v>
      </c>
      <c r="F73" s="39">
        <f>B73/VLOOKUP($F$2,$A$11:$B$68,2,1)*D73</f>
        <v>0</v>
      </c>
      <c r="H73" s="44"/>
    </row>
    <row r="74" spans="1:8">
      <c r="A74" s="26" t="s">
        <v>44</v>
      </c>
      <c r="B74" s="26"/>
      <c r="C74" s="27"/>
      <c r="D74" s="27"/>
      <c r="E74" s="28"/>
      <c r="F74" s="27"/>
      <c r="G74" s="29"/>
    </row>
    <row r="75" spans="1:8">
      <c r="A75" s="56" t="s">
        <v>45</v>
      </c>
      <c r="B75" s="26"/>
      <c r="C75" s="27"/>
      <c r="D75" s="27"/>
      <c r="E75" s="26"/>
      <c r="F75" s="27"/>
      <c r="G75" s="29"/>
    </row>
    <row r="76" spans="1:8">
      <c r="A76" s="30" t="s">
        <v>28</v>
      </c>
      <c r="B76" s="26"/>
      <c r="C76" s="27"/>
      <c r="D76" s="27"/>
      <c r="E76" s="28"/>
      <c r="F76" s="27"/>
      <c r="G76" s="29"/>
    </row>
    <row r="77" spans="1:8">
      <c r="A77" s="31" t="s">
        <v>29</v>
      </c>
      <c r="B77" s="26"/>
      <c r="C77" s="27"/>
      <c r="D77" s="27"/>
      <c r="E77" s="28"/>
      <c r="F77" s="27"/>
      <c r="G77" s="29"/>
    </row>
    <row r="78" spans="1:8">
      <c r="A78" s="32" t="s">
        <v>30</v>
      </c>
      <c r="B78" s="27"/>
      <c r="C78" s="27"/>
      <c r="D78" s="27"/>
      <c r="E78" s="26"/>
      <c r="F78" s="27"/>
      <c r="G78" s="29"/>
    </row>
    <row r="79" spans="1:8">
      <c r="A79" s="33" t="s">
        <v>22</v>
      </c>
      <c r="B79" s="27"/>
      <c r="C79" s="27"/>
      <c r="D79" s="27"/>
      <c r="E79" s="26"/>
      <c r="F79" s="27"/>
      <c r="G79" s="29"/>
    </row>
    <row r="80" spans="1:8">
      <c r="E80" s="24"/>
    </row>
    <row r="81" spans="1:5">
      <c r="E81" s="24"/>
    </row>
    <row r="82" spans="1:5">
      <c r="E82" s="24"/>
    </row>
    <row r="89" spans="1:5" ht="13.5">
      <c r="A89" s="15"/>
    </row>
    <row r="92" spans="1:5" ht="13.5">
      <c r="A92" s="15"/>
    </row>
  </sheetData>
  <phoneticPr fontId="0" type="noConversion"/>
  <pageMargins left="0.63" right="0.4" top="0.79" bottom="0.46" header="0.5" footer="0.5"/>
  <pageSetup scale="61" orientation="portrait" horizontalDpi="1200" verticalDpi="1200" r:id="rId1"/>
  <headerFooter alignWithMargins="0">
    <oddHeader>&amp;L&amp;D&amp;CDOI Discretionary and Mandatory Appropriations
&amp;9(in Nominal and Constant Dollars)&amp;R&amp;F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57E12D7716438746EACFC3738D0C" ma:contentTypeVersion="10" ma:contentTypeDescription="Create a new document." ma:contentTypeScope="" ma:versionID="036dcd7eaf87ee2a65857ed3d69f09ed">
  <xsd:schema xmlns:xsd="http://www.w3.org/2001/XMLSchema" xmlns:xs="http://www.w3.org/2001/XMLSchema" xmlns:p="http://schemas.microsoft.com/office/2006/metadata/properties" xmlns:ns2="137cd24b-4df0-48b0-ab1a-e38ec943e6f4" xmlns:ns3="2e1501d5-e187-4e22-99a2-2adcbc463d38" targetNamespace="http://schemas.microsoft.com/office/2006/metadata/properties" ma:root="true" ma:fieldsID="25c5d2f4600c5b97174e6e043da686f0" ns2:_="" ns3:_="">
    <xsd:import namespace="137cd24b-4df0-48b0-ab1a-e38ec943e6f4"/>
    <xsd:import namespace="2e1501d5-e187-4e22-99a2-2adcbc463d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d24b-4df0-48b0-ab1a-e38ec943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501d5-e187-4e22-99a2-2adcbc463d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8081D-AC56-4A9E-9C77-688F345548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AC84EB-2B61-49B0-AAB5-89EB921F7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7D9D4-FAEA-41A9-B8D7-0F7922464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d24b-4df0-48b0-ab1a-e38ec943e6f4"/>
    <ds:schemaRef ds:uri="2e1501d5-e187-4e22-99a2-2adcbc463d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35</vt:i4>
      </vt:variant>
    </vt:vector>
  </HeadingPairs>
  <TitlesOfParts>
    <vt:vector size="37" baseType="lpstr">
      <vt:lpstr>Instructions</vt:lpstr>
      <vt:lpstr>Deflator</vt:lpstr>
      <vt:lpstr>FY_1977</vt:lpstr>
      <vt:lpstr>FY_1978</vt:lpstr>
      <vt:lpstr>FY_1979</vt:lpstr>
      <vt:lpstr>FY_1980</vt:lpstr>
      <vt:lpstr>FY_1981</vt:lpstr>
      <vt:lpstr>FY_1982</vt:lpstr>
      <vt:lpstr>FY_1983</vt:lpstr>
      <vt:lpstr>FY_1984</vt:lpstr>
      <vt:lpstr>FY_1985</vt:lpstr>
      <vt:lpstr>FY_1986</vt:lpstr>
      <vt:lpstr>FY_1987</vt:lpstr>
      <vt:lpstr>FY_1988</vt:lpstr>
      <vt:lpstr>FY_1989</vt:lpstr>
      <vt:lpstr>FY_1990</vt:lpstr>
      <vt:lpstr>FY_1991</vt:lpstr>
      <vt:lpstr>FY_1992</vt:lpstr>
      <vt:lpstr>FY_1993</vt:lpstr>
      <vt:lpstr>FY_1994</vt:lpstr>
      <vt:lpstr>FY_1995</vt:lpstr>
      <vt:lpstr>FY_1996</vt:lpstr>
      <vt:lpstr>FY_1997</vt:lpstr>
      <vt:lpstr>FY_1998</vt:lpstr>
      <vt:lpstr>FY_1999</vt:lpstr>
      <vt:lpstr>FY_2000</vt:lpstr>
      <vt:lpstr>FY_2001</vt:lpstr>
      <vt:lpstr>FY_2002</vt:lpstr>
      <vt:lpstr>FY_2003</vt:lpstr>
      <vt:lpstr>FY_2004</vt:lpstr>
      <vt:lpstr>FY_2005</vt:lpstr>
      <vt:lpstr>FY_2006</vt:lpstr>
      <vt:lpstr>FY_2007</vt:lpstr>
      <vt:lpstr>FY_2008</vt:lpstr>
      <vt:lpstr>FY_2009</vt:lpstr>
      <vt:lpstr>FY_2010</vt:lpstr>
      <vt:lpstr>FY_2011</vt:lpstr>
    </vt:vector>
  </TitlesOfParts>
  <Company>USDI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</dc:creator>
  <cp:lastModifiedBy>Newby Kai A</cp:lastModifiedBy>
  <cp:lastPrinted>2018-02-13T18:51:26Z</cp:lastPrinted>
  <dcterms:created xsi:type="dcterms:W3CDTF">2000-05-05T19:13:45Z</dcterms:created>
  <dcterms:modified xsi:type="dcterms:W3CDTF">2022-07-07T18:44:21Z</dcterms:modified>
</cp:coreProperties>
</file>